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5" yWindow="-15" windowWidth="28860" windowHeight="12540"/>
  </bookViews>
  <sheets>
    <sheet name="博士" sheetId="10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55" i="10"/>
  <c r="T82"/>
  <c r="S82" s="1"/>
  <c r="X82" s="1"/>
  <c r="T81"/>
  <c r="S81" s="1"/>
  <c r="X81" s="1"/>
  <c r="T80"/>
  <c r="S80" s="1"/>
  <c r="X80" s="1"/>
  <c r="T79"/>
  <c r="S79" s="1"/>
  <c r="X79" s="1"/>
  <c r="T78"/>
  <c r="S78" s="1"/>
  <c r="X78" s="1"/>
  <c r="T77"/>
  <c r="S77" s="1"/>
  <c r="X77" s="1"/>
  <c r="T76"/>
  <c r="S76" s="1"/>
  <c r="X76" s="1"/>
  <c r="T75"/>
  <c r="S75" s="1"/>
  <c r="X75" s="1"/>
  <c r="T74"/>
  <c r="S74" s="1"/>
  <c r="X74" s="1"/>
  <c r="T22"/>
  <c r="S22" s="1"/>
  <c r="X22" s="1"/>
  <c r="T73"/>
  <c r="S73" s="1"/>
  <c r="X73" s="1"/>
  <c r="T72"/>
  <c r="S72" s="1"/>
  <c r="X72" s="1"/>
  <c r="T71"/>
  <c r="S71" s="1"/>
  <c r="X71" s="1"/>
  <c r="T70"/>
  <c r="S70" s="1"/>
  <c r="X70" s="1"/>
  <c r="T69"/>
  <c r="S69" s="1"/>
  <c r="X69" s="1"/>
  <c r="T68"/>
  <c r="S68" s="1"/>
  <c r="X68" s="1"/>
  <c r="T67"/>
  <c r="S67" s="1"/>
  <c r="X67" s="1"/>
  <c r="T66"/>
  <c r="S66" s="1"/>
  <c r="X66" s="1"/>
  <c r="T65"/>
  <c r="S65" s="1"/>
  <c r="X65" s="1"/>
  <c r="T64"/>
  <c r="S64" s="1"/>
  <c r="X64" s="1"/>
  <c r="T63"/>
  <c r="S63" s="1"/>
  <c r="X63" s="1"/>
  <c r="T62"/>
  <c r="S62" s="1"/>
  <c r="X62" s="1"/>
  <c r="T61"/>
  <c r="S61" s="1"/>
  <c r="X61" s="1"/>
  <c r="T60"/>
  <c r="T59"/>
  <c r="S59" s="1"/>
  <c r="X59" s="1"/>
  <c r="T58"/>
  <c r="S58" s="1"/>
  <c r="X58" s="1"/>
  <c r="T57"/>
  <c r="S57" s="1"/>
  <c r="X57" s="1"/>
  <c r="T56"/>
  <c r="S56" s="1"/>
  <c r="X56" s="1"/>
  <c r="T55"/>
  <c r="T54"/>
  <c r="S54" s="1"/>
  <c r="X54" s="1"/>
  <c r="T53"/>
  <c r="S53" s="1"/>
  <c r="X53" s="1"/>
  <c r="T52"/>
  <c r="S52" s="1"/>
  <c r="T51"/>
  <c r="S51" s="1"/>
  <c r="X51" s="1"/>
  <c r="T50"/>
  <c r="S50" s="1"/>
  <c r="X50" s="1"/>
  <c r="T49"/>
  <c r="S49" s="1"/>
  <c r="X49" s="1"/>
  <c r="T48"/>
  <c r="S48" s="1"/>
  <c r="X48" s="1"/>
  <c r="T47"/>
  <c r="S47" s="1"/>
  <c r="X47" s="1"/>
  <c r="T46"/>
  <c r="S46" s="1"/>
  <c r="X46" s="1"/>
  <c r="T45"/>
  <c r="S45" s="1"/>
  <c r="X45" s="1"/>
  <c r="T44"/>
  <c r="S44" s="1"/>
  <c r="X44" s="1"/>
  <c r="T43"/>
  <c r="S43" s="1"/>
  <c r="X43" s="1"/>
  <c r="T42"/>
  <c r="S42" s="1"/>
  <c r="X42" s="1"/>
  <c r="T41"/>
  <c r="S41" s="1"/>
  <c r="X41" s="1"/>
  <c r="T40"/>
  <c r="S40" s="1"/>
  <c r="X40" s="1"/>
  <c r="T39"/>
  <c r="S39" s="1"/>
  <c r="X39" s="1"/>
  <c r="T38"/>
  <c r="S38" s="1"/>
  <c r="X38" s="1"/>
  <c r="T37"/>
  <c r="S37" s="1"/>
  <c r="X37" s="1"/>
  <c r="T36"/>
  <c r="S36" s="1"/>
  <c r="X36" s="1"/>
  <c r="T35"/>
  <c r="S35" s="1"/>
  <c r="X35" s="1"/>
  <c r="T34"/>
  <c r="S34" s="1"/>
  <c r="X34" s="1"/>
  <c r="T33"/>
  <c r="S33" s="1"/>
  <c r="X33" s="1"/>
  <c r="T32"/>
  <c r="S32" s="1"/>
  <c r="X32" s="1"/>
  <c r="T31"/>
  <c r="S31" s="1"/>
  <c r="X31" s="1"/>
  <c r="T30"/>
  <c r="S30" s="1"/>
  <c r="X30" s="1"/>
  <c r="T28"/>
  <c r="S28" s="1"/>
  <c r="X28" s="1"/>
  <c r="T27"/>
  <c r="S27" s="1"/>
  <c r="X27" s="1"/>
  <c r="T26"/>
  <c r="S26" s="1"/>
  <c r="X26" s="1"/>
  <c r="T25"/>
  <c r="S25" s="1"/>
  <c r="X25" s="1"/>
  <c r="T24"/>
  <c r="S24" s="1"/>
  <c r="X24" s="1"/>
  <c r="T23"/>
  <c r="S23" s="1"/>
  <c r="X23" s="1"/>
  <c r="T21"/>
  <c r="S21" s="1"/>
  <c r="X21" s="1"/>
  <c r="T20"/>
  <c r="S20" s="1"/>
  <c r="X20" s="1"/>
  <c r="T19"/>
  <c r="S19" s="1"/>
  <c r="X19" s="1"/>
  <c r="T18"/>
  <c r="S18" s="1"/>
  <c r="X18" s="1"/>
  <c r="T17"/>
  <c r="S17" s="1"/>
  <c r="X17" s="1"/>
  <c r="T16"/>
  <c r="S16" s="1"/>
  <c r="X16" s="1"/>
  <c r="T15"/>
  <c r="S15" s="1"/>
  <c r="X15" s="1"/>
  <c r="T14"/>
  <c r="S14" s="1"/>
  <c r="X14" s="1"/>
  <c r="T13"/>
  <c r="S13" s="1"/>
  <c r="X13" s="1"/>
  <c r="T12"/>
  <c r="S12" s="1"/>
  <c r="X12" s="1"/>
  <c r="T11"/>
  <c r="S11" s="1"/>
  <c r="X11" s="1"/>
  <c r="T10"/>
  <c r="S10" s="1"/>
  <c r="X10" s="1"/>
  <c r="T29"/>
  <c r="S29" s="1"/>
  <c r="X29" s="1"/>
  <c r="T9"/>
  <c r="S9" s="1"/>
  <c r="X9" s="1"/>
  <c r="T8"/>
  <c r="S8" s="1"/>
  <c r="X8" s="1"/>
  <c r="T7"/>
  <c r="S7" s="1"/>
  <c r="X7" s="1"/>
  <c r="T6"/>
  <c r="S6" s="1"/>
  <c r="X6" s="1"/>
  <c r="T5"/>
  <c r="S5" s="1"/>
  <c r="X5" s="1"/>
  <c r="T4"/>
  <c r="S4" s="1"/>
  <c r="T3"/>
  <c r="S3" s="1"/>
  <c r="X3" s="1"/>
  <c r="S60" l="1"/>
  <c r="X60" s="1"/>
  <c r="X52"/>
  <c r="X55"/>
  <c r="X4"/>
</calcChain>
</file>

<file path=xl/sharedStrings.xml><?xml version="1.0" encoding="utf-8"?>
<sst xmlns="http://schemas.openxmlformats.org/spreadsheetml/2006/main" count="497" uniqueCount="60">
  <si>
    <t>学号</t>
  </si>
  <si>
    <t>非学位课各科成绩</t>
  </si>
  <si>
    <t>非学位课规格化成绩</t>
  </si>
  <si>
    <t>非学位课总学分</t>
  </si>
  <si>
    <t>总学分</t>
  </si>
  <si>
    <t>学位课规格化成绩</t>
  </si>
  <si>
    <t>班级</t>
  </si>
  <si>
    <t>综合学习成绩</t>
  </si>
  <si>
    <t>德育分</t>
  </si>
  <si>
    <t>科研分</t>
  </si>
  <si>
    <t>科研分备注</t>
  </si>
  <si>
    <t>德育分（换算）</t>
  </si>
  <si>
    <t>总得分</t>
  </si>
  <si>
    <t>成绩1</t>
  </si>
  <si>
    <t>学分1</t>
  </si>
  <si>
    <t>成绩2</t>
  </si>
  <si>
    <t>学分2</t>
  </si>
  <si>
    <t>成绩3</t>
  </si>
  <si>
    <t>学分3</t>
  </si>
  <si>
    <t>成绩4</t>
  </si>
  <si>
    <t>学分4</t>
  </si>
  <si>
    <t>成绩5</t>
  </si>
  <si>
    <t>学分5</t>
  </si>
  <si>
    <t>成绩6</t>
  </si>
  <si>
    <t>学分6</t>
  </si>
  <si>
    <t>成绩7</t>
  </si>
  <si>
    <t>学分7</t>
  </si>
  <si>
    <t>成绩8</t>
  </si>
  <si>
    <t>学分8</t>
  </si>
  <si>
    <t>82</t>
    <phoneticPr fontId="12" type="noConversion"/>
  </si>
  <si>
    <t>2</t>
    <phoneticPr fontId="12" type="noConversion"/>
  </si>
  <si>
    <t>84</t>
    <phoneticPr fontId="12" type="noConversion"/>
  </si>
  <si>
    <t>79</t>
    <phoneticPr fontId="12" type="noConversion"/>
  </si>
  <si>
    <t>3</t>
    <phoneticPr fontId="12" type="noConversion"/>
  </si>
  <si>
    <t>87</t>
    <phoneticPr fontId="12" type="noConversion"/>
  </si>
  <si>
    <t>80</t>
    <phoneticPr fontId="12" type="noConversion"/>
  </si>
  <si>
    <t>77</t>
    <phoneticPr fontId="12" type="noConversion"/>
  </si>
  <si>
    <t>85</t>
    <phoneticPr fontId="12" type="noConversion"/>
  </si>
  <si>
    <t>76</t>
    <phoneticPr fontId="12" type="noConversion"/>
  </si>
  <si>
    <t>75</t>
    <phoneticPr fontId="12" type="noConversion"/>
  </si>
  <si>
    <t>83</t>
    <phoneticPr fontId="12" type="noConversion"/>
  </si>
  <si>
    <t>86</t>
    <phoneticPr fontId="12" type="noConversion"/>
  </si>
  <si>
    <t>81</t>
    <phoneticPr fontId="12" type="noConversion"/>
  </si>
  <si>
    <t>90</t>
    <phoneticPr fontId="12" type="noConversion"/>
  </si>
  <si>
    <t>89</t>
    <phoneticPr fontId="12" type="noConversion"/>
  </si>
  <si>
    <t>88</t>
    <phoneticPr fontId="12" type="noConversion"/>
  </si>
  <si>
    <t>1</t>
    <phoneticPr fontId="12" type="noConversion"/>
  </si>
  <si>
    <t>78</t>
    <phoneticPr fontId="12" type="noConversion"/>
  </si>
  <si>
    <t>73</t>
    <phoneticPr fontId="12" type="noConversion"/>
  </si>
  <si>
    <t>70</t>
    <phoneticPr fontId="12" type="noConversion"/>
  </si>
  <si>
    <t>69</t>
    <phoneticPr fontId="12" type="noConversion"/>
  </si>
  <si>
    <t>67</t>
    <phoneticPr fontId="12" type="noConversion"/>
  </si>
  <si>
    <t>74</t>
    <phoneticPr fontId="12" type="noConversion"/>
  </si>
  <si>
    <t>72</t>
    <phoneticPr fontId="12" type="noConversion"/>
  </si>
  <si>
    <t>0.5</t>
    <phoneticPr fontId="12" type="noConversion"/>
  </si>
  <si>
    <t>92</t>
    <phoneticPr fontId="12" type="noConversion"/>
  </si>
  <si>
    <t>0</t>
    <phoneticPr fontId="12" type="noConversion"/>
  </si>
  <si>
    <t>57</t>
    <phoneticPr fontId="12" type="noConversion"/>
  </si>
  <si>
    <t>春博</t>
    <phoneticPr fontId="12" type="noConversion"/>
  </si>
  <si>
    <t>秋博</t>
    <phoneticPr fontId="12" type="noConversion"/>
  </si>
</sst>
</file>

<file path=xl/styles.xml><?xml version="1.0" encoding="utf-8"?>
<styleSheet xmlns="http://schemas.openxmlformats.org/spreadsheetml/2006/main">
  <numFmts count="5">
    <numFmt numFmtId="176" formatCode="0_);[Red]\(0\)"/>
    <numFmt numFmtId="177" formatCode="0.00_ "/>
    <numFmt numFmtId="178" formatCode="0.00_);[Red]\(0.00\)"/>
    <numFmt numFmtId="179" formatCode="0.000_);\(0.000\)"/>
    <numFmt numFmtId="180" formatCode="0.0_);[Red]\(0.0\)"/>
  </numFmts>
  <fonts count="15">
    <font>
      <sz val="11"/>
      <color theme="1"/>
      <name val="Tahoma"/>
      <charset val="134"/>
    </font>
    <font>
      <sz val="12"/>
      <color theme="1"/>
      <name val="宋体"/>
      <family val="3"/>
      <charset val="134"/>
    </font>
    <font>
      <sz val="12"/>
      <color theme="1"/>
      <name val="Tahoma"/>
      <family val="2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u/>
      <sz val="12"/>
      <color theme="10"/>
      <name val="宋体"/>
      <family val="3"/>
      <charset val="134"/>
    </font>
    <font>
      <u/>
      <sz val="11"/>
      <color rgb="FF0000FF"/>
      <name val="宋体"/>
      <family val="3"/>
      <charset val="134"/>
      <scheme val="minor"/>
    </font>
    <font>
      <u/>
      <sz val="12"/>
      <color theme="10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Tahoma"/>
      <family val="2"/>
    </font>
    <font>
      <sz val="12"/>
      <color theme="1"/>
      <name val="宋体"/>
      <family val="3"/>
      <charset val="134"/>
    </font>
    <font>
      <sz val="1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16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center"/>
    </xf>
  </cellStyleXfs>
  <cellXfs count="46">
    <xf numFmtId="0" fontId="0" fillId="0" borderId="0" xfId="0"/>
    <xf numFmtId="0" fontId="1" fillId="0" borderId="1" xfId="12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1" fillId="0" borderId="1" xfId="12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7" fontId="0" fillId="0" borderId="0" xfId="0" applyNumberFormat="1"/>
    <xf numFmtId="0" fontId="3" fillId="0" borderId="1" xfId="0" applyFont="1" applyFill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177" fontId="13" fillId="0" borderId="1" xfId="0" applyNumberFormat="1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180" fontId="13" fillId="0" borderId="1" xfId="0" applyNumberFormat="1" applyFont="1" applyBorder="1" applyAlignment="1">
      <alignment horizontal="center" vertical="center"/>
    </xf>
    <xf numFmtId="0" fontId="1" fillId="0" borderId="1" xfId="12" applyFont="1" applyFill="1" applyBorder="1" applyAlignment="1">
      <alignment horizontal="center" vertical="center" wrapText="1"/>
    </xf>
    <xf numFmtId="0" fontId="1" fillId="0" borderId="1" xfId="12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0" xfId="0" applyFill="1"/>
    <xf numFmtId="178" fontId="13" fillId="0" borderId="1" xfId="0" applyNumberFormat="1" applyFont="1" applyBorder="1" applyAlignment="1">
      <alignment horizontal="center" vertical="center"/>
    </xf>
    <xf numFmtId="178" fontId="11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80" fontId="3" fillId="0" borderId="1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0" fontId="14" fillId="0" borderId="0" xfId="0" applyFont="1"/>
    <xf numFmtId="0" fontId="4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9" fontId="4" fillId="2" borderId="1" xfId="0" applyNumberFormat="1" applyFont="1" applyFill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8" fontId="1" fillId="2" borderId="1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</cellXfs>
  <cellStyles count="16">
    <cellStyle name="常规" xfId="0" builtinId="0"/>
    <cellStyle name="常规 2" xfId="9"/>
    <cellStyle name="常规 2 2" xfId="7"/>
    <cellStyle name="常规 2 3" xfId="8"/>
    <cellStyle name="常规 3" xfId="10"/>
    <cellStyle name="常规 3 2" xfId="6"/>
    <cellStyle name="常规 4" xfId="11"/>
    <cellStyle name="常规 5" xfId="12"/>
    <cellStyle name="常规 6" xfId="2"/>
    <cellStyle name="常规 7" xfId="13"/>
    <cellStyle name="超链接 2" xfId="14"/>
    <cellStyle name="超链接 2 2" xfId="3"/>
    <cellStyle name="超链接 3" xfId="15"/>
    <cellStyle name="超链接 4" xfId="4"/>
    <cellStyle name="超链接 5" xfId="5"/>
    <cellStyle name="超链接 6" xfId="1"/>
  </cellStyles>
  <dxfs count="0"/>
  <tableStyles count="0" defaultTableStyle="TableStyleMedium2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82"/>
  <sheetViews>
    <sheetView tabSelected="1" topLeftCell="A82" zoomScale="85" zoomScaleNormal="85" workbookViewId="0">
      <selection activeCell="U15" sqref="U15"/>
    </sheetView>
  </sheetViews>
  <sheetFormatPr defaultColWidth="9" defaultRowHeight="14.25"/>
  <cols>
    <col min="2" max="2" width="8.125" customWidth="1"/>
    <col min="3" max="3" width="7.5" customWidth="1"/>
    <col min="4" max="4" width="5.125" style="21" customWidth="1"/>
    <col min="5" max="5" width="6.125" style="21" customWidth="1"/>
    <col min="6" max="6" width="6.25" style="21" customWidth="1"/>
    <col min="7" max="7" width="7.375" style="21" customWidth="1"/>
    <col min="8" max="8" width="6.625" style="21" customWidth="1"/>
    <col min="9" max="9" width="6.375" style="21" customWidth="1"/>
    <col min="10" max="10" width="6.625" style="21" customWidth="1"/>
    <col min="11" max="11" width="5.875" style="21" customWidth="1"/>
    <col min="12" max="13" width="6.625" style="21" customWidth="1"/>
    <col min="14" max="14" width="7" style="21" customWidth="1"/>
    <col min="15" max="15" width="5.5" customWidth="1"/>
    <col min="16" max="16" width="5.875" customWidth="1"/>
    <col min="17" max="17" width="7" customWidth="1"/>
    <col min="18" max="18" width="6.125" customWidth="1"/>
    <col min="19" max="19" width="9" customWidth="1"/>
    <col min="20" max="20" width="8" customWidth="1"/>
    <col min="21" max="21" width="6.875" customWidth="1"/>
    <col min="24" max="24" width="13.75" customWidth="1"/>
  </cols>
  <sheetData>
    <row r="1" spans="1:31" ht="15">
      <c r="B1" s="39" t="s">
        <v>0</v>
      </c>
      <c r="C1" s="39" t="s">
        <v>1</v>
      </c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37" t="s">
        <v>2</v>
      </c>
      <c r="T1" s="42" t="s">
        <v>3</v>
      </c>
      <c r="U1" s="44" t="s">
        <v>4</v>
      </c>
      <c r="V1" s="37" t="s">
        <v>5</v>
      </c>
      <c r="W1" s="39" t="s">
        <v>6</v>
      </c>
      <c r="X1" s="41" t="s">
        <v>7</v>
      </c>
      <c r="Y1" s="31" t="s">
        <v>8</v>
      </c>
      <c r="Z1" s="31" t="s">
        <v>9</v>
      </c>
      <c r="AA1" s="31" t="s">
        <v>10</v>
      </c>
      <c r="AB1" s="33" t="s">
        <v>11</v>
      </c>
      <c r="AC1" s="35" t="s">
        <v>12</v>
      </c>
    </row>
    <row r="2" spans="1:31" ht="14.25" customHeight="1">
      <c r="B2" s="40"/>
      <c r="C2" s="1" t="s">
        <v>13</v>
      </c>
      <c r="D2" s="14" t="s">
        <v>14</v>
      </c>
      <c r="E2" s="14" t="s">
        <v>15</v>
      </c>
      <c r="F2" s="14" t="s">
        <v>16</v>
      </c>
      <c r="G2" s="14" t="s">
        <v>17</v>
      </c>
      <c r="H2" s="14" t="s">
        <v>18</v>
      </c>
      <c r="I2" s="14" t="s">
        <v>19</v>
      </c>
      <c r="J2" s="14" t="s">
        <v>20</v>
      </c>
      <c r="K2" s="14" t="s">
        <v>21</v>
      </c>
      <c r="L2" s="14" t="s">
        <v>22</v>
      </c>
      <c r="M2" s="14" t="s">
        <v>23</v>
      </c>
      <c r="N2" s="15" t="s">
        <v>24</v>
      </c>
      <c r="O2" s="4" t="s">
        <v>25</v>
      </c>
      <c r="P2" s="4" t="s">
        <v>26</v>
      </c>
      <c r="Q2" s="4" t="s">
        <v>27</v>
      </c>
      <c r="R2" s="4" t="s">
        <v>28</v>
      </c>
      <c r="S2" s="38"/>
      <c r="T2" s="43"/>
      <c r="U2" s="45"/>
      <c r="V2" s="38"/>
      <c r="W2" s="40"/>
      <c r="X2" s="40"/>
      <c r="Y2" s="32"/>
      <c r="Z2" s="32"/>
      <c r="AA2" s="32"/>
      <c r="AB2" s="34"/>
      <c r="AC2" s="36"/>
    </row>
    <row r="3" spans="1:31">
      <c r="A3" s="29" t="s">
        <v>58</v>
      </c>
      <c r="B3" s="8">
        <v>208102</v>
      </c>
      <c r="C3" s="2" t="s">
        <v>51</v>
      </c>
      <c r="D3" s="16" t="s">
        <v>46</v>
      </c>
      <c r="E3" s="16" t="s">
        <v>50</v>
      </c>
      <c r="F3" s="16" t="s">
        <v>46</v>
      </c>
      <c r="G3" s="16" t="s">
        <v>48</v>
      </c>
      <c r="H3" s="16" t="s">
        <v>33</v>
      </c>
      <c r="I3" s="17"/>
      <c r="J3" s="17"/>
      <c r="K3" s="17"/>
      <c r="L3" s="17"/>
      <c r="M3" s="17"/>
      <c r="N3" s="17"/>
      <c r="O3" s="8"/>
      <c r="P3" s="8"/>
      <c r="Q3" s="8"/>
      <c r="R3" s="8"/>
      <c r="S3" s="9">
        <f>(C3*D3+E3*F3+G3*H3+I3*J3+K3*L3+M3*N3+O3*P3+Q3*R3)/T3</f>
        <v>71</v>
      </c>
      <c r="T3" s="13">
        <f>D3+F3+H3+J3+L3+N3+P3+R3</f>
        <v>5</v>
      </c>
      <c r="U3" s="10"/>
      <c r="V3" s="9">
        <v>78</v>
      </c>
      <c r="W3" s="11"/>
      <c r="X3" s="22">
        <f>0.6*V3+0.4*S3</f>
        <v>75.2</v>
      </c>
      <c r="Y3" s="2"/>
      <c r="Z3" s="2"/>
      <c r="AA3" s="2"/>
      <c r="AB3" s="2"/>
      <c r="AC3" s="2"/>
      <c r="AE3" s="6"/>
    </row>
    <row r="4" spans="1:31">
      <c r="A4" s="30"/>
      <c r="B4" s="8">
        <v>208103</v>
      </c>
      <c r="C4" s="2" t="s">
        <v>53</v>
      </c>
      <c r="D4" s="16" t="s">
        <v>46</v>
      </c>
      <c r="E4" s="16" t="s">
        <v>32</v>
      </c>
      <c r="F4" s="16" t="s">
        <v>30</v>
      </c>
      <c r="G4" s="16" t="s">
        <v>32</v>
      </c>
      <c r="H4" s="16" t="s">
        <v>54</v>
      </c>
      <c r="I4" s="16" t="s">
        <v>29</v>
      </c>
      <c r="J4" s="16" t="s">
        <v>46</v>
      </c>
      <c r="K4" s="17"/>
      <c r="L4" s="17"/>
      <c r="M4" s="17"/>
      <c r="N4" s="17"/>
      <c r="O4" s="8"/>
      <c r="P4" s="8"/>
      <c r="Q4" s="8"/>
      <c r="R4" s="8"/>
      <c r="S4" s="9">
        <f>(C4*D4+E4*F4+G4*H4+I4*J4+K4*L4+M4*N4+O4*P4+Q4*R4)/T4</f>
        <v>78.111111111111114</v>
      </c>
      <c r="T4" s="13">
        <f t="shared" ref="T4:T67" si="0">D4+F4+H4+J4+L4+N4+P4+R4</f>
        <v>4.5</v>
      </c>
      <c r="U4" s="10"/>
      <c r="V4" s="9">
        <v>78.900000000000006</v>
      </c>
      <c r="W4" s="11"/>
      <c r="X4" s="22">
        <f t="shared" ref="X4:X67" si="1">0.6*V4+0.4*S4</f>
        <v>78.584444444444443</v>
      </c>
      <c r="Y4" s="2"/>
      <c r="Z4" s="2"/>
      <c r="AA4" s="2"/>
      <c r="AB4" s="2"/>
      <c r="AC4" s="2"/>
      <c r="AE4" s="6"/>
    </row>
    <row r="5" spans="1:31">
      <c r="A5" s="30"/>
      <c r="B5" s="8">
        <v>208104</v>
      </c>
      <c r="C5" s="2" t="s">
        <v>55</v>
      </c>
      <c r="D5" s="16" t="s">
        <v>46</v>
      </c>
      <c r="E5" s="16" t="s">
        <v>40</v>
      </c>
      <c r="F5" s="16" t="s">
        <v>46</v>
      </c>
      <c r="G5" s="16" t="s">
        <v>37</v>
      </c>
      <c r="H5" s="16" t="s">
        <v>33</v>
      </c>
      <c r="I5" s="17"/>
      <c r="J5" s="17"/>
      <c r="K5" s="17"/>
      <c r="L5" s="17"/>
      <c r="M5" s="17"/>
      <c r="N5" s="17"/>
      <c r="O5" s="8"/>
      <c r="P5" s="8"/>
      <c r="Q5" s="8"/>
      <c r="R5" s="8"/>
      <c r="S5" s="9">
        <f t="shared" ref="S5:S67" si="2">(C5*D5+E5*F5+G5*H5+I5*J5+K5*L5+M5*N5+O5*P5+Q5*R5)/T5</f>
        <v>86</v>
      </c>
      <c r="T5" s="13">
        <f t="shared" si="0"/>
        <v>5</v>
      </c>
      <c r="U5" s="10"/>
      <c r="V5" s="9">
        <v>84.1</v>
      </c>
      <c r="W5" s="11"/>
      <c r="X5" s="22">
        <f t="shared" si="1"/>
        <v>84.859999999999985</v>
      </c>
      <c r="Y5" s="2"/>
      <c r="Z5" s="2"/>
      <c r="AA5" s="2"/>
      <c r="AB5" s="2"/>
      <c r="AC5" s="2"/>
      <c r="AE5" s="6"/>
    </row>
    <row r="6" spans="1:31">
      <c r="A6" s="30"/>
      <c r="B6" s="8">
        <v>208105</v>
      </c>
      <c r="C6" s="2" t="s">
        <v>41</v>
      </c>
      <c r="D6" s="16" t="s">
        <v>46</v>
      </c>
      <c r="E6" s="16" t="s">
        <v>36</v>
      </c>
      <c r="F6" s="16" t="s">
        <v>30</v>
      </c>
      <c r="G6" s="16" t="s">
        <v>32</v>
      </c>
      <c r="H6" s="16" t="s">
        <v>46</v>
      </c>
      <c r="I6" s="17"/>
      <c r="J6" s="17"/>
      <c r="K6" s="17"/>
      <c r="L6" s="17"/>
      <c r="M6" s="17"/>
      <c r="N6" s="17"/>
      <c r="O6" s="8"/>
      <c r="P6" s="8"/>
      <c r="Q6" s="8"/>
      <c r="R6" s="8"/>
      <c r="S6" s="9">
        <f t="shared" si="2"/>
        <v>79.75</v>
      </c>
      <c r="T6" s="13">
        <f t="shared" si="0"/>
        <v>4</v>
      </c>
      <c r="U6" s="10"/>
      <c r="V6" s="9">
        <v>80.75</v>
      </c>
      <c r="W6" s="11"/>
      <c r="X6" s="22">
        <f t="shared" si="1"/>
        <v>80.349999999999994</v>
      </c>
      <c r="Y6" s="2"/>
      <c r="Z6" s="2"/>
      <c r="AA6" s="2"/>
      <c r="AB6" s="2"/>
      <c r="AC6" s="2"/>
      <c r="AE6" s="6"/>
    </row>
    <row r="7" spans="1:31">
      <c r="A7" s="30"/>
      <c r="B7" s="8">
        <v>208106</v>
      </c>
      <c r="C7" s="2" t="s">
        <v>34</v>
      </c>
      <c r="D7" s="16" t="s">
        <v>46</v>
      </c>
      <c r="E7" s="16" t="s">
        <v>35</v>
      </c>
      <c r="F7" s="16" t="s">
        <v>46</v>
      </c>
      <c r="G7" s="16" t="s">
        <v>38</v>
      </c>
      <c r="H7" s="16" t="s">
        <v>30</v>
      </c>
      <c r="I7" s="17"/>
      <c r="J7" s="17"/>
      <c r="K7" s="17"/>
      <c r="L7" s="17"/>
      <c r="M7" s="17"/>
      <c r="N7" s="17"/>
      <c r="O7" s="8"/>
      <c r="P7" s="8"/>
      <c r="Q7" s="8"/>
      <c r="R7" s="8"/>
      <c r="S7" s="9">
        <f t="shared" si="2"/>
        <v>79.75</v>
      </c>
      <c r="T7" s="13">
        <f t="shared" si="0"/>
        <v>4</v>
      </c>
      <c r="U7" s="10"/>
      <c r="V7" s="9">
        <v>81.099999999999994</v>
      </c>
      <c r="W7" s="11"/>
      <c r="X7" s="22">
        <f t="shared" si="1"/>
        <v>80.56</v>
      </c>
      <c r="Y7" s="2"/>
      <c r="Z7" s="2"/>
      <c r="AA7" s="2"/>
      <c r="AB7" s="2"/>
      <c r="AC7" s="2"/>
      <c r="AE7" s="6"/>
    </row>
    <row r="8" spans="1:31">
      <c r="A8" s="30"/>
      <c r="B8" s="8">
        <v>208107</v>
      </c>
      <c r="C8" s="2" t="s">
        <v>47</v>
      </c>
      <c r="D8" s="16" t="s">
        <v>30</v>
      </c>
      <c r="E8" s="16" t="s">
        <v>29</v>
      </c>
      <c r="F8" s="16" t="s">
        <v>46</v>
      </c>
      <c r="G8" s="16" t="s">
        <v>32</v>
      </c>
      <c r="H8" s="16" t="s">
        <v>30</v>
      </c>
      <c r="I8" s="17"/>
      <c r="J8" s="17"/>
      <c r="K8" s="17"/>
      <c r="L8" s="17"/>
      <c r="M8" s="17"/>
      <c r="N8" s="17"/>
      <c r="O8" s="8"/>
      <c r="P8" s="8"/>
      <c r="Q8" s="8"/>
      <c r="R8" s="8"/>
      <c r="S8" s="9">
        <f t="shared" si="2"/>
        <v>79.2</v>
      </c>
      <c r="T8" s="13">
        <f t="shared" si="0"/>
        <v>5</v>
      </c>
      <c r="U8" s="10"/>
      <c r="V8" s="9">
        <v>79.5</v>
      </c>
      <c r="W8" s="11"/>
      <c r="X8" s="22">
        <f t="shared" si="1"/>
        <v>79.38</v>
      </c>
      <c r="Y8" s="2"/>
      <c r="Z8" s="2"/>
      <c r="AA8" s="2"/>
      <c r="AB8" s="2"/>
      <c r="AC8" s="2"/>
      <c r="AE8" s="6"/>
    </row>
    <row r="9" spans="1:31">
      <c r="A9" s="30"/>
      <c r="B9" s="8">
        <v>208108</v>
      </c>
      <c r="C9" s="2" t="s">
        <v>31</v>
      </c>
      <c r="D9" s="16" t="s">
        <v>46</v>
      </c>
      <c r="E9" s="16" t="s">
        <v>47</v>
      </c>
      <c r="F9" s="16" t="s">
        <v>30</v>
      </c>
      <c r="G9" s="16" t="s">
        <v>35</v>
      </c>
      <c r="H9" s="16" t="s">
        <v>56</v>
      </c>
      <c r="I9" s="16" t="s">
        <v>29</v>
      </c>
      <c r="J9" s="16" t="s">
        <v>46</v>
      </c>
      <c r="K9" s="17"/>
      <c r="L9" s="17"/>
      <c r="M9" s="17"/>
      <c r="N9" s="17"/>
      <c r="O9" s="8"/>
      <c r="P9" s="8"/>
      <c r="Q9" s="8"/>
      <c r="R9" s="8"/>
      <c r="S9" s="9">
        <f t="shared" si="2"/>
        <v>80.5</v>
      </c>
      <c r="T9" s="13">
        <f t="shared" si="0"/>
        <v>4</v>
      </c>
      <c r="U9" s="10"/>
      <c r="V9" s="9">
        <v>80.599999999999994</v>
      </c>
      <c r="W9" s="11"/>
      <c r="X9" s="22">
        <f t="shared" si="1"/>
        <v>80.56</v>
      </c>
      <c r="Y9" s="2"/>
      <c r="Z9" s="2"/>
      <c r="AA9" s="2"/>
      <c r="AB9" s="2"/>
      <c r="AC9" s="2"/>
      <c r="AE9" s="6"/>
    </row>
    <row r="10" spans="1:31">
      <c r="A10" s="30"/>
      <c r="B10" s="8">
        <v>208110</v>
      </c>
      <c r="C10" s="2" t="s">
        <v>44</v>
      </c>
      <c r="D10" s="16" t="s">
        <v>46</v>
      </c>
      <c r="E10" s="16" t="s">
        <v>40</v>
      </c>
      <c r="F10" s="16" t="s">
        <v>30</v>
      </c>
      <c r="G10" s="16" t="s">
        <v>29</v>
      </c>
      <c r="H10" s="16" t="s">
        <v>56</v>
      </c>
      <c r="I10" s="16" t="s">
        <v>40</v>
      </c>
      <c r="J10" s="16" t="s">
        <v>46</v>
      </c>
      <c r="K10" s="16" t="s">
        <v>35</v>
      </c>
      <c r="L10" s="16" t="s">
        <v>30</v>
      </c>
      <c r="M10" s="16" t="s">
        <v>29</v>
      </c>
      <c r="N10" s="16" t="s">
        <v>33</v>
      </c>
      <c r="O10" s="8"/>
      <c r="P10" s="8"/>
      <c r="Q10" s="8"/>
      <c r="R10" s="8"/>
      <c r="S10" s="9">
        <f t="shared" si="2"/>
        <v>82.666666666666671</v>
      </c>
      <c r="T10" s="13">
        <f t="shared" si="0"/>
        <v>9</v>
      </c>
      <c r="U10" s="10"/>
      <c r="V10" s="9">
        <v>78.3</v>
      </c>
      <c r="W10" s="11"/>
      <c r="X10" s="22">
        <f t="shared" si="1"/>
        <v>80.046666666666667</v>
      </c>
      <c r="Y10" s="2"/>
      <c r="Z10" s="2"/>
      <c r="AA10" s="2"/>
      <c r="AB10" s="2"/>
      <c r="AC10" s="2"/>
      <c r="AE10" s="6"/>
    </row>
    <row r="11" spans="1:31">
      <c r="A11" s="30"/>
      <c r="B11" s="8">
        <v>208111</v>
      </c>
      <c r="C11" s="2" t="s">
        <v>31</v>
      </c>
      <c r="D11" s="16" t="s">
        <v>46</v>
      </c>
      <c r="E11" s="16" t="s">
        <v>37</v>
      </c>
      <c r="F11" s="16" t="s">
        <v>30</v>
      </c>
      <c r="G11" s="16" t="s">
        <v>47</v>
      </c>
      <c r="H11" s="16" t="s">
        <v>30</v>
      </c>
      <c r="I11" s="16" t="s">
        <v>40</v>
      </c>
      <c r="J11" s="16" t="s">
        <v>46</v>
      </c>
      <c r="K11" s="17"/>
      <c r="L11" s="17"/>
      <c r="M11" s="17"/>
      <c r="N11" s="17"/>
      <c r="O11" s="8"/>
      <c r="P11" s="8"/>
      <c r="Q11" s="8"/>
      <c r="R11" s="8"/>
      <c r="S11" s="9">
        <f t="shared" si="2"/>
        <v>82.166666666666671</v>
      </c>
      <c r="T11" s="13">
        <f t="shared" si="0"/>
        <v>6</v>
      </c>
      <c r="U11" s="10"/>
      <c r="V11" s="9">
        <v>77.5</v>
      </c>
      <c r="W11" s="11"/>
      <c r="X11" s="22">
        <f t="shared" si="1"/>
        <v>79.366666666666674</v>
      </c>
      <c r="Y11" s="2"/>
      <c r="Z11" s="2"/>
      <c r="AA11" s="2"/>
      <c r="AB11" s="2"/>
      <c r="AC11" s="2"/>
      <c r="AE11" s="6"/>
    </row>
    <row r="12" spans="1:31">
      <c r="A12" s="30"/>
      <c r="B12" s="8">
        <v>208112</v>
      </c>
      <c r="C12" s="2" t="s">
        <v>43</v>
      </c>
      <c r="D12" s="16" t="s">
        <v>46</v>
      </c>
      <c r="E12" s="16" t="s">
        <v>29</v>
      </c>
      <c r="F12" s="16" t="s">
        <v>46</v>
      </c>
      <c r="G12" s="16" t="s">
        <v>32</v>
      </c>
      <c r="H12" s="16" t="s">
        <v>33</v>
      </c>
      <c r="I12" s="17"/>
      <c r="J12" s="17"/>
      <c r="K12" s="17"/>
      <c r="L12" s="17"/>
      <c r="M12" s="17"/>
      <c r="N12" s="17"/>
      <c r="O12" s="8"/>
      <c r="P12" s="8"/>
      <c r="Q12" s="8"/>
      <c r="R12" s="8"/>
      <c r="S12" s="9">
        <f t="shared" si="2"/>
        <v>81.8</v>
      </c>
      <c r="T12" s="13">
        <f t="shared" si="0"/>
        <v>5</v>
      </c>
      <c r="U12" s="10"/>
      <c r="V12" s="9">
        <v>77.22</v>
      </c>
      <c r="W12" s="11"/>
      <c r="X12" s="22">
        <f t="shared" si="1"/>
        <v>79.051999999999992</v>
      </c>
      <c r="Y12" s="2"/>
      <c r="Z12" s="2"/>
      <c r="AA12" s="2"/>
      <c r="AB12" s="2"/>
      <c r="AC12" s="2"/>
      <c r="AE12" s="6"/>
    </row>
    <row r="13" spans="1:31">
      <c r="A13" s="30"/>
      <c r="B13" s="8">
        <v>208114</v>
      </c>
      <c r="C13" s="2" t="s">
        <v>41</v>
      </c>
      <c r="D13" s="16" t="s">
        <v>46</v>
      </c>
      <c r="E13" s="16" t="s">
        <v>47</v>
      </c>
      <c r="F13" s="16" t="s">
        <v>46</v>
      </c>
      <c r="G13" s="16" t="s">
        <v>35</v>
      </c>
      <c r="H13" s="16" t="s">
        <v>30</v>
      </c>
      <c r="I13" s="17"/>
      <c r="J13" s="17"/>
      <c r="K13" s="17"/>
      <c r="L13" s="17"/>
      <c r="M13" s="17"/>
      <c r="N13" s="17"/>
      <c r="O13" s="8"/>
      <c r="P13" s="8"/>
      <c r="Q13" s="8"/>
      <c r="R13" s="8"/>
      <c r="S13" s="9">
        <f t="shared" si="2"/>
        <v>81</v>
      </c>
      <c r="T13" s="13">
        <f t="shared" si="0"/>
        <v>4</v>
      </c>
      <c r="U13" s="10"/>
      <c r="V13" s="9">
        <v>79.400000000000006</v>
      </c>
      <c r="W13" s="11"/>
      <c r="X13" s="22">
        <f t="shared" si="1"/>
        <v>80.039999999999992</v>
      </c>
      <c r="Y13" s="2"/>
      <c r="Z13" s="2"/>
      <c r="AA13" s="2"/>
      <c r="AB13" s="2"/>
      <c r="AC13" s="2"/>
      <c r="AE13" s="6"/>
    </row>
    <row r="14" spans="1:31">
      <c r="A14" s="30"/>
      <c r="B14" s="8">
        <v>208115</v>
      </c>
      <c r="C14" s="2" t="s">
        <v>41</v>
      </c>
      <c r="D14" s="16" t="s">
        <v>46</v>
      </c>
      <c r="E14" s="16" t="s">
        <v>35</v>
      </c>
      <c r="F14" s="16" t="s">
        <v>30</v>
      </c>
      <c r="G14" s="16" t="s">
        <v>42</v>
      </c>
      <c r="H14" s="16" t="s">
        <v>56</v>
      </c>
      <c r="I14" s="16" t="s">
        <v>47</v>
      </c>
      <c r="J14" s="16" t="s">
        <v>46</v>
      </c>
      <c r="K14" s="16" t="s">
        <v>35</v>
      </c>
      <c r="L14" s="16" t="s">
        <v>30</v>
      </c>
      <c r="M14" s="16" t="s">
        <v>47</v>
      </c>
      <c r="N14" s="16" t="s">
        <v>33</v>
      </c>
      <c r="O14" s="8"/>
      <c r="P14" s="8"/>
      <c r="Q14" s="8"/>
      <c r="R14" s="8"/>
      <c r="S14" s="9">
        <f t="shared" si="2"/>
        <v>79.777777777777771</v>
      </c>
      <c r="T14" s="13">
        <f t="shared" si="0"/>
        <v>9</v>
      </c>
      <c r="U14" s="10"/>
      <c r="V14" s="9">
        <v>79.099999999999994</v>
      </c>
      <c r="W14" s="11"/>
      <c r="X14" s="22">
        <f t="shared" si="1"/>
        <v>79.371111111111105</v>
      </c>
      <c r="Y14" s="2"/>
      <c r="Z14" s="2"/>
      <c r="AA14" s="2"/>
      <c r="AB14" s="2"/>
      <c r="AC14" s="2"/>
      <c r="AE14" s="6"/>
    </row>
    <row r="15" spans="1:31">
      <c r="A15" s="30"/>
      <c r="B15" s="8">
        <v>208116</v>
      </c>
      <c r="C15" s="2" t="s">
        <v>53</v>
      </c>
      <c r="D15" s="16" t="s">
        <v>46</v>
      </c>
      <c r="E15" s="16" t="s">
        <v>32</v>
      </c>
      <c r="F15" s="16" t="s">
        <v>56</v>
      </c>
      <c r="G15" s="16" t="s">
        <v>35</v>
      </c>
      <c r="H15" s="16" t="s">
        <v>46</v>
      </c>
      <c r="I15" s="16" t="s">
        <v>35</v>
      </c>
      <c r="J15" s="16" t="s">
        <v>30</v>
      </c>
      <c r="K15" s="16" t="s">
        <v>29</v>
      </c>
      <c r="L15" s="16" t="s">
        <v>30</v>
      </c>
      <c r="M15" s="16" t="s">
        <v>29</v>
      </c>
      <c r="N15" s="16" t="s">
        <v>33</v>
      </c>
      <c r="O15" s="8"/>
      <c r="P15" s="8"/>
      <c r="Q15" s="8"/>
      <c r="R15" s="8"/>
      <c r="S15" s="9">
        <f t="shared" si="2"/>
        <v>80.222222222222229</v>
      </c>
      <c r="T15" s="13">
        <f t="shared" si="0"/>
        <v>9</v>
      </c>
      <c r="U15" s="10"/>
      <c r="V15" s="9">
        <v>78.5</v>
      </c>
      <c r="W15" s="11"/>
      <c r="X15" s="22">
        <f t="shared" si="1"/>
        <v>79.188888888888897</v>
      </c>
      <c r="Y15" s="2"/>
      <c r="Z15" s="2"/>
      <c r="AA15" s="2"/>
      <c r="AB15" s="2"/>
      <c r="AC15" s="2"/>
      <c r="AE15" s="6"/>
    </row>
    <row r="16" spans="1:31">
      <c r="A16" s="30"/>
      <c r="B16" s="8">
        <v>208117</v>
      </c>
      <c r="C16" s="2" t="s">
        <v>51</v>
      </c>
      <c r="D16" s="16" t="s">
        <v>46</v>
      </c>
      <c r="E16" s="16" t="s">
        <v>38</v>
      </c>
      <c r="F16" s="16" t="s">
        <v>30</v>
      </c>
      <c r="G16" s="16" t="s">
        <v>35</v>
      </c>
      <c r="H16" s="16" t="s">
        <v>46</v>
      </c>
      <c r="I16" s="16" t="s">
        <v>42</v>
      </c>
      <c r="J16" s="16" t="s">
        <v>30</v>
      </c>
      <c r="K16" s="17"/>
      <c r="L16" s="17"/>
      <c r="M16" s="17"/>
      <c r="N16" s="17"/>
      <c r="O16" s="8"/>
      <c r="P16" s="8"/>
      <c r="Q16" s="8"/>
      <c r="R16" s="8"/>
      <c r="S16" s="9">
        <f t="shared" si="2"/>
        <v>76.833333333333329</v>
      </c>
      <c r="T16" s="13">
        <f t="shared" si="0"/>
        <v>6</v>
      </c>
      <c r="U16" s="10"/>
      <c r="V16" s="9">
        <v>78.2</v>
      </c>
      <c r="W16" s="11"/>
      <c r="X16" s="22">
        <f t="shared" si="1"/>
        <v>77.653333333333336</v>
      </c>
      <c r="Y16" s="2"/>
      <c r="Z16" s="2"/>
      <c r="AA16" s="2"/>
      <c r="AB16" s="2"/>
      <c r="AC16" s="2"/>
      <c r="AE16" s="6"/>
    </row>
    <row r="17" spans="1:31">
      <c r="A17" s="30"/>
      <c r="B17" s="8">
        <v>208118</v>
      </c>
      <c r="C17" s="2" t="s">
        <v>43</v>
      </c>
      <c r="D17" s="16" t="s">
        <v>46</v>
      </c>
      <c r="E17" s="16" t="s">
        <v>47</v>
      </c>
      <c r="F17" s="16" t="s">
        <v>30</v>
      </c>
      <c r="G17" s="16" t="s">
        <v>29</v>
      </c>
      <c r="H17" s="16" t="s">
        <v>46</v>
      </c>
      <c r="I17" s="16" t="s">
        <v>40</v>
      </c>
      <c r="J17" s="16" t="s">
        <v>30</v>
      </c>
      <c r="K17" s="17"/>
      <c r="L17" s="17"/>
      <c r="M17" s="17"/>
      <c r="N17" s="17"/>
      <c r="O17" s="8"/>
      <c r="P17" s="8"/>
      <c r="Q17" s="8"/>
      <c r="R17" s="8"/>
      <c r="S17" s="9">
        <f t="shared" si="2"/>
        <v>82.333333333333329</v>
      </c>
      <c r="T17" s="13">
        <f t="shared" si="0"/>
        <v>6</v>
      </c>
      <c r="U17" s="10"/>
      <c r="V17" s="9">
        <v>82.75</v>
      </c>
      <c r="W17" s="11"/>
      <c r="X17" s="22">
        <f t="shared" si="1"/>
        <v>82.583333333333329</v>
      </c>
      <c r="Y17" s="2"/>
      <c r="Z17" s="2"/>
      <c r="AA17" s="2"/>
      <c r="AB17" s="2"/>
      <c r="AC17" s="2"/>
      <c r="AE17" s="6"/>
    </row>
    <row r="18" spans="1:31">
      <c r="A18" s="30"/>
      <c r="B18" s="8">
        <v>208119</v>
      </c>
      <c r="C18" s="2" t="s">
        <v>41</v>
      </c>
      <c r="D18" s="16" t="s">
        <v>46</v>
      </c>
      <c r="E18" s="16" t="s">
        <v>42</v>
      </c>
      <c r="F18" s="16" t="s">
        <v>46</v>
      </c>
      <c r="G18" s="16" t="s">
        <v>42</v>
      </c>
      <c r="H18" s="16" t="s">
        <v>30</v>
      </c>
      <c r="I18" s="17"/>
      <c r="J18" s="17"/>
      <c r="K18" s="17"/>
      <c r="L18" s="17"/>
      <c r="M18" s="17"/>
      <c r="N18" s="17"/>
      <c r="O18" s="8"/>
      <c r="P18" s="8"/>
      <c r="Q18" s="8"/>
      <c r="R18" s="8"/>
      <c r="S18" s="9">
        <f t="shared" si="2"/>
        <v>82.25</v>
      </c>
      <c r="T18" s="13">
        <f t="shared" si="0"/>
        <v>4</v>
      </c>
      <c r="U18" s="10"/>
      <c r="V18" s="9">
        <v>81.400000000000006</v>
      </c>
      <c r="W18" s="11"/>
      <c r="X18" s="22">
        <f t="shared" si="1"/>
        <v>81.740000000000009</v>
      </c>
      <c r="Y18" s="2"/>
      <c r="Z18" s="2"/>
      <c r="AA18" s="2"/>
      <c r="AB18" s="2"/>
      <c r="AC18" s="2"/>
      <c r="AE18" s="6"/>
    </row>
    <row r="19" spans="1:31">
      <c r="A19" s="30"/>
      <c r="B19" s="8">
        <v>208120</v>
      </c>
      <c r="C19" s="2" t="s">
        <v>31</v>
      </c>
      <c r="D19" s="16" t="s">
        <v>46</v>
      </c>
      <c r="E19" s="16" t="s">
        <v>29</v>
      </c>
      <c r="F19" s="16" t="s">
        <v>46</v>
      </c>
      <c r="G19" s="16" t="s">
        <v>34</v>
      </c>
      <c r="H19" s="16" t="s">
        <v>46</v>
      </c>
      <c r="I19" s="16" t="s">
        <v>47</v>
      </c>
      <c r="J19" s="16" t="s">
        <v>30</v>
      </c>
      <c r="K19" s="17"/>
      <c r="L19" s="17"/>
      <c r="M19" s="17"/>
      <c r="N19" s="17"/>
      <c r="O19" s="8"/>
      <c r="P19" s="8"/>
      <c r="Q19" s="8"/>
      <c r="R19" s="8"/>
      <c r="S19" s="9">
        <f t="shared" si="2"/>
        <v>81.8</v>
      </c>
      <c r="T19" s="13">
        <f t="shared" si="0"/>
        <v>5</v>
      </c>
      <c r="U19" s="10"/>
      <c r="V19" s="9">
        <v>80.25</v>
      </c>
      <c r="W19" s="11"/>
      <c r="X19" s="22">
        <f t="shared" si="1"/>
        <v>80.87</v>
      </c>
      <c r="Y19" s="2"/>
      <c r="Z19" s="2"/>
      <c r="AA19" s="2"/>
      <c r="AB19" s="2"/>
      <c r="AC19" s="2"/>
      <c r="AE19" s="6"/>
    </row>
    <row r="20" spans="1:31">
      <c r="A20" s="30"/>
      <c r="B20" s="8">
        <v>208121</v>
      </c>
      <c r="C20" s="2" t="s">
        <v>31</v>
      </c>
      <c r="D20" s="16" t="s">
        <v>46</v>
      </c>
      <c r="E20" s="16" t="s">
        <v>36</v>
      </c>
      <c r="F20" s="16" t="s">
        <v>30</v>
      </c>
      <c r="G20" s="16" t="s">
        <v>35</v>
      </c>
      <c r="H20" s="16" t="s">
        <v>46</v>
      </c>
      <c r="I20" s="17"/>
      <c r="J20" s="17"/>
      <c r="K20" s="17"/>
      <c r="L20" s="17"/>
      <c r="M20" s="17"/>
      <c r="N20" s="17"/>
      <c r="O20" s="8"/>
      <c r="P20" s="8"/>
      <c r="Q20" s="8"/>
      <c r="R20" s="8"/>
      <c r="S20" s="9">
        <f t="shared" si="2"/>
        <v>79.5</v>
      </c>
      <c r="T20" s="13">
        <f t="shared" si="0"/>
        <v>4</v>
      </c>
      <c r="U20" s="10"/>
      <c r="V20" s="9">
        <v>79.8</v>
      </c>
      <c r="W20" s="11"/>
      <c r="X20" s="22">
        <f t="shared" si="1"/>
        <v>79.679999999999993</v>
      </c>
      <c r="Y20" s="2"/>
      <c r="Z20" s="2"/>
      <c r="AA20" s="2"/>
      <c r="AB20" s="2"/>
      <c r="AC20" s="2"/>
      <c r="AE20" s="6"/>
    </row>
    <row r="21" spans="1:31">
      <c r="A21" s="30"/>
      <c r="B21" s="8">
        <v>208122</v>
      </c>
      <c r="C21" s="2" t="s">
        <v>40</v>
      </c>
      <c r="D21" s="16" t="s">
        <v>30</v>
      </c>
      <c r="E21" s="16" t="s">
        <v>35</v>
      </c>
      <c r="F21" s="16" t="s">
        <v>46</v>
      </c>
      <c r="G21" s="16" t="s">
        <v>47</v>
      </c>
      <c r="H21" s="16" t="s">
        <v>30</v>
      </c>
      <c r="I21" s="16" t="s">
        <v>41</v>
      </c>
      <c r="J21" s="16" t="s">
        <v>30</v>
      </c>
      <c r="K21" s="16" t="s">
        <v>32</v>
      </c>
      <c r="L21" s="16" t="s">
        <v>33</v>
      </c>
      <c r="M21" s="17"/>
      <c r="N21" s="17"/>
      <c r="O21" s="8"/>
      <c r="P21" s="8"/>
      <c r="Q21" s="8"/>
      <c r="R21" s="8"/>
      <c r="S21" s="9">
        <f t="shared" si="2"/>
        <v>81.099999999999994</v>
      </c>
      <c r="T21" s="13">
        <f t="shared" si="0"/>
        <v>10</v>
      </c>
      <c r="U21" s="10"/>
      <c r="V21" s="9">
        <v>81.56</v>
      </c>
      <c r="W21" s="11"/>
      <c r="X21" s="22">
        <f t="shared" si="1"/>
        <v>81.376000000000005</v>
      </c>
      <c r="Y21" s="2"/>
      <c r="Z21" s="2"/>
      <c r="AA21" s="2"/>
      <c r="AB21" s="2"/>
      <c r="AC21" s="2"/>
      <c r="AE21" s="6"/>
    </row>
    <row r="22" spans="1:31">
      <c r="A22" s="30"/>
      <c r="B22" s="8">
        <v>208123</v>
      </c>
      <c r="C22" s="2" t="s">
        <v>35</v>
      </c>
      <c r="D22" s="16" t="s">
        <v>54</v>
      </c>
      <c r="E22" s="16" t="s">
        <v>41</v>
      </c>
      <c r="F22" s="16" t="s">
        <v>46</v>
      </c>
      <c r="G22" s="16" t="s">
        <v>47</v>
      </c>
      <c r="H22" s="16" t="s">
        <v>46</v>
      </c>
      <c r="I22" s="17"/>
      <c r="J22" s="17"/>
      <c r="K22" s="17"/>
      <c r="L22" s="17"/>
      <c r="M22" s="17"/>
      <c r="N22" s="17"/>
      <c r="O22" s="8"/>
      <c r="P22" s="8"/>
      <c r="Q22" s="8"/>
      <c r="R22" s="8"/>
      <c r="S22" s="9">
        <f>(C22*D22+E22*F22+G22*H22+I22*J22+K22*L22+M22*N22+O22*P22+Q22*R22)/T22</f>
        <v>81.599999999999994</v>
      </c>
      <c r="T22" s="13">
        <f>D22+F22+H22+J22+L22+N22+P22+R22</f>
        <v>2.5</v>
      </c>
      <c r="U22" s="10"/>
      <c r="V22" s="9">
        <v>79.67</v>
      </c>
      <c r="W22" s="11"/>
      <c r="X22" s="22">
        <f t="shared" si="1"/>
        <v>80.442000000000007</v>
      </c>
      <c r="Y22" s="2"/>
      <c r="Z22" s="2"/>
      <c r="AA22" s="2"/>
      <c r="AB22" s="2"/>
      <c r="AC22" s="2"/>
      <c r="AE22" s="6"/>
    </row>
    <row r="23" spans="1:31">
      <c r="A23" s="30"/>
      <c r="B23" s="8">
        <v>208124</v>
      </c>
      <c r="C23" s="2" t="s">
        <v>35</v>
      </c>
      <c r="D23" s="16" t="s">
        <v>30</v>
      </c>
      <c r="E23" s="16" t="s">
        <v>42</v>
      </c>
      <c r="F23" s="16" t="s">
        <v>46</v>
      </c>
      <c r="G23" s="16" t="s">
        <v>48</v>
      </c>
      <c r="H23" s="16" t="s">
        <v>30</v>
      </c>
      <c r="I23" s="16" t="s">
        <v>31</v>
      </c>
      <c r="J23" s="16" t="s">
        <v>30</v>
      </c>
      <c r="K23" s="16" t="s">
        <v>29</v>
      </c>
      <c r="L23" s="16" t="s">
        <v>33</v>
      </c>
      <c r="M23" s="17"/>
      <c r="N23" s="17"/>
      <c r="O23" s="8"/>
      <c r="P23" s="8"/>
      <c r="Q23" s="8"/>
      <c r="R23" s="8"/>
      <c r="S23" s="9">
        <f t="shared" si="2"/>
        <v>80.099999999999994</v>
      </c>
      <c r="T23" s="13">
        <f t="shared" si="0"/>
        <v>10</v>
      </c>
      <c r="U23" s="10"/>
      <c r="V23" s="9">
        <v>81</v>
      </c>
      <c r="W23" s="11"/>
      <c r="X23" s="22">
        <f t="shared" si="1"/>
        <v>80.64</v>
      </c>
      <c r="Y23" s="2"/>
      <c r="Z23" s="2"/>
      <c r="AA23" s="2"/>
      <c r="AB23" s="2"/>
      <c r="AC23" s="2"/>
      <c r="AE23" s="6"/>
    </row>
    <row r="24" spans="1:31">
      <c r="A24" s="30"/>
      <c r="B24" s="8">
        <v>208125</v>
      </c>
      <c r="C24" s="2" t="s">
        <v>36</v>
      </c>
      <c r="D24" s="16" t="s">
        <v>30</v>
      </c>
      <c r="E24" s="16" t="s">
        <v>40</v>
      </c>
      <c r="F24" s="16" t="s">
        <v>46</v>
      </c>
      <c r="G24" s="16" t="s">
        <v>53</v>
      </c>
      <c r="H24" s="16" t="s">
        <v>30</v>
      </c>
      <c r="I24" s="16" t="s">
        <v>49</v>
      </c>
      <c r="J24" s="16" t="s">
        <v>33</v>
      </c>
      <c r="K24" s="17"/>
      <c r="L24" s="17"/>
      <c r="M24" s="17"/>
      <c r="N24" s="17"/>
      <c r="O24" s="8"/>
      <c r="P24" s="8"/>
      <c r="Q24" s="8"/>
      <c r="R24" s="8"/>
      <c r="S24" s="9">
        <f t="shared" si="2"/>
        <v>73.875</v>
      </c>
      <c r="T24" s="13">
        <f t="shared" si="0"/>
        <v>8</v>
      </c>
      <c r="U24" s="10"/>
      <c r="V24" s="9">
        <v>75</v>
      </c>
      <c r="W24" s="11"/>
      <c r="X24" s="22">
        <f t="shared" si="1"/>
        <v>74.55</v>
      </c>
      <c r="Y24" s="2"/>
      <c r="Z24" s="2"/>
      <c r="AA24" s="2"/>
      <c r="AB24" s="2"/>
      <c r="AC24" s="2"/>
      <c r="AE24" s="6"/>
    </row>
    <row r="25" spans="1:31">
      <c r="A25" s="30"/>
      <c r="B25" s="8">
        <v>208126</v>
      </c>
      <c r="C25" s="2" t="s">
        <v>37</v>
      </c>
      <c r="D25" s="16" t="s">
        <v>30</v>
      </c>
      <c r="E25" s="16" t="s">
        <v>29</v>
      </c>
      <c r="F25" s="16" t="s">
        <v>46</v>
      </c>
      <c r="G25" s="16" t="s">
        <v>32</v>
      </c>
      <c r="H25" s="16" t="s">
        <v>30</v>
      </c>
      <c r="I25" s="17"/>
      <c r="J25" s="17"/>
      <c r="K25" s="17"/>
      <c r="L25" s="17"/>
      <c r="M25" s="17"/>
      <c r="N25" s="17"/>
      <c r="O25" s="8"/>
      <c r="P25" s="8"/>
      <c r="Q25" s="8"/>
      <c r="R25" s="8"/>
      <c r="S25" s="9">
        <f t="shared" si="2"/>
        <v>82</v>
      </c>
      <c r="T25" s="13">
        <f t="shared" si="0"/>
        <v>5</v>
      </c>
      <c r="U25" s="10"/>
      <c r="V25" s="9">
        <v>79.75</v>
      </c>
      <c r="W25" s="11"/>
      <c r="X25" s="22">
        <f t="shared" si="1"/>
        <v>80.650000000000006</v>
      </c>
      <c r="Y25" s="2"/>
      <c r="Z25" s="2"/>
      <c r="AA25" s="2"/>
      <c r="AB25" s="2"/>
      <c r="AC25" s="2"/>
      <c r="AE25" s="6"/>
    </row>
    <row r="26" spans="1:31">
      <c r="A26" s="30"/>
      <c r="B26" s="8">
        <v>208127</v>
      </c>
      <c r="C26" s="2" t="s">
        <v>32</v>
      </c>
      <c r="D26" s="16" t="s">
        <v>30</v>
      </c>
      <c r="E26" s="16" t="s">
        <v>38</v>
      </c>
      <c r="F26" s="16" t="s">
        <v>46</v>
      </c>
      <c r="G26" s="16" t="s">
        <v>32</v>
      </c>
      <c r="H26" s="16" t="s">
        <v>30</v>
      </c>
      <c r="I26" s="17"/>
      <c r="J26" s="17"/>
      <c r="K26" s="17"/>
      <c r="L26" s="17"/>
      <c r="M26" s="17"/>
      <c r="N26" s="17"/>
      <c r="O26" s="8"/>
      <c r="P26" s="8"/>
      <c r="Q26" s="8"/>
      <c r="R26" s="8"/>
      <c r="S26" s="9">
        <f t="shared" si="2"/>
        <v>78.400000000000006</v>
      </c>
      <c r="T26" s="13">
        <f t="shared" si="0"/>
        <v>5</v>
      </c>
      <c r="U26" s="10"/>
      <c r="V26" s="9">
        <v>80.5</v>
      </c>
      <c r="W26" s="11"/>
      <c r="X26" s="22">
        <f t="shared" si="1"/>
        <v>79.66</v>
      </c>
      <c r="Y26" s="2"/>
      <c r="Z26" s="2"/>
      <c r="AA26" s="2"/>
      <c r="AB26" s="2"/>
      <c r="AC26" s="2"/>
      <c r="AE26" s="6"/>
    </row>
    <row r="27" spans="1:31">
      <c r="A27" s="30"/>
      <c r="B27" s="8">
        <v>208128</v>
      </c>
      <c r="C27" s="2" t="s">
        <v>31</v>
      </c>
      <c r="D27" s="16" t="s">
        <v>46</v>
      </c>
      <c r="E27" s="16" t="s">
        <v>29</v>
      </c>
      <c r="F27" s="16" t="s">
        <v>46</v>
      </c>
      <c r="G27" s="16" t="s">
        <v>52</v>
      </c>
      <c r="H27" s="16" t="s">
        <v>46</v>
      </c>
      <c r="I27" s="16" t="s">
        <v>39</v>
      </c>
      <c r="J27" s="16" t="s">
        <v>46</v>
      </c>
      <c r="K27" s="16" t="s">
        <v>29</v>
      </c>
      <c r="L27" s="16" t="s">
        <v>30</v>
      </c>
      <c r="M27" s="17"/>
      <c r="N27" s="17"/>
      <c r="O27" s="8"/>
      <c r="P27" s="8"/>
      <c r="Q27" s="8"/>
      <c r="R27" s="8"/>
      <c r="S27" s="9">
        <f t="shared" si="2"/>
        <v>79.833333333333329</v>
      </c>
      <c r="T27" s="13">
        <f t="shared" si="0"/>
        <v>6</v>
      </c>
      <c r="U27" s="10"/>
      <c r="V27" s="9">
        <v>80.13</v>
      </c>
      <c r="W27" s="11"/>
      <c r="X27" s="22">
        <f t="shared" si="1"/>
        <v>80.011333333333326</v>
      </c>
      <c r="Y27" s="2"/>
      <c r="Z27" s="2"/>
      <c r="AA27" s="2"/>
      <c r="AB27" s="2"/>
      <c r="AC27" s="2"/>
      <c r="AE27" s="6"/>
    </row>
    <row r="28" spans="1:31">
      <c r="A28" s="30"/>
      <c r="B28" s="8">
        <v>208129</v>
      </c>
      <c r="C28" s="2" t="s">
        <v>53</v>
      </c>
      <c r="D28" s="16" t="s">
        <v>46</v>
      </c>
      <c r="E28" s="16" t="s">
        <v>42</v>
      </c>
      <c r="F28" s="16" t="s">
        <v>30</v>
      </c>
      <c r="G28" s="16" t="s">
        <v>42</v>
      </c>
      <c r="H28" s="16" t="s">
        <v>46</v>
      </c>
      <c r="I28" s="17"/>
      <c r="J28" s="17"/>
      <c r="K28" s="17"/>
      <c r="L28" s="17"/>
      <c r="M28" s="17"/>
      <c r="N28" s="17"/>
      <c r="O28" s="8"/>
      <c r="P28" s="8"/>
      <c r="Q28" s="8"/>
      <c r="R28" s="8"/>
      <c r="S28" s="9">
        <f t="shared" si="2"/>
        <v>78.75</v>
      </c>
      <c r="T28" s="13">
        <f t="shared" si="0"/>
        <v>4</v>
      </c>
      <c r="U28" s="10"/>
      <c r="V28" s="9">
        <v>80.599999999999994</v>
      </c>
      <c r="W28" s="11"/>
      <c r="X28" s="22">
        <f t="shared" si="1"/>
        <v>79.859999999999985</v>
      </c>
      <c r="Y28" s="2"/>
      <c r="Z28" s="2"/>
      <c r="AA28" s="2"/>
      <c r="AB28" s="2"/>
      <c r="AC28" s="2"/>
      <c r="AE28" s="6"/>
    </row>
    <row r="29" spans="1:31">
      <c r="A29" s="29" t="s">
        <v>59</v>
      </c>
      <c r="B29" s="8">
        <v>208109</v>
      </c>
      <c r="C29" s="2" t="s">
        <v>31</v>
      </c>
      <c r="D29" s="16" t="s">
        <v>46</v>
      </c>
      <c r="E29" s="16" t="s">
        <v>34</v>
      </c>
      <c r="F29" s="16" t="s">
        <v>30</v>
      </c>
      <c r="G29" s="16" t="s">
        <v>42</v>
      </c>
      <c r="H29" s="16" t="s">
        <v>56</v>
      </c>
      <c r="I29" s="16" t="s">
        <v>35</v>
      </c>
      <c r="J29" s="16" t="s">
        <v>46</v>
      </c>
      <c r="K29" s="16" t="s">
        <v>44</v>
      </c>
      <c r="L29" s="16" t="s">
        <v>46</v>
      </c>
      <c r="M29" s="16" t="s">
        <v>40</v>
      </c>
      <c r="N29" s="16" t="s">
        <v>46</v>
      </c>
      <c r="O29" s="8"/>
      <c r="P29" s="8"/>
      <c r="Q29" s="8"/>
      <c r="R29" s="8"/>
      <c r="S29" s="9">
        <f>(C29*D29+E29*F29+G29*H29+I29*J29+K29*L29+M29*N29+O29*P29+Q29*R29)/T29</f>
        <v>85</v>
      </c>
      <c r="T29" s="13">
        <f>D29+F29+H29+J29+L29+N29+P29+R29</f>
        <v>6</v>
      </c>
      <c r="U29" s="10"/>
      <c r="V29" s="9">
        <v>78.400000000000006</v>
      </c>
      <c r="W29" s="11"/>
      <c r="X29" s="22">
        <f>0.6*V29+0.4*S29</f>
        <v>81.039999999999992</v>
      </c>
      <c r="Y29" s="2"/>
      <c r="Z29" s="2"/>
      <c r="AA29" s="2"/>
      <c r="AB29" s="2"/>
      <c r="AC29" s="2"/>
      <c r="AE29" s="6"/>
    </row>
    <row r="30" spans="1:31">
      <c r="A30" s="30"/>
      <c r="B30" s="8">
        <v>208581</v>
      </c>
      <c r="C30" s="2" t="s">
        <v>41</v>
      </c>
      <c r="D30" s="16" t="s">
        <v>46</v>
      </c>
      <c r="E30" s="16" t="s">
        <v>47</v>
      </c>
      <c r="F30" s="16" t="s">
        <v>30</v>
      </c>
      <c r="G30" s="16" t="s">
        <v>31</v>
      </c>
      <c r="H30" s="16" t="s">
        <v>30</v>
      </c>
      <c r="I30" s="16" t="s">
        <v>36</v>
      </c>
      <c r="J30" s="16" t="s">
        <v>46</v>
      </c>
      <c r="K30" s="17"/>
      <c r="L30" s="17"/>
      <c r="M30" s="17"/>
      <c r="N30" s="17"/>
      <c r="O30" s="8"/>
      <c r="P30" s="8"/>
      <c r="Q30" s="8"/>
      <c r="R30" s="8"/>
      <c r="S30" s="9">
        <f t="shared" si="2"/>
        <v>81.166666666666671</v>
      </c>
      <c r="T30" s="13">
        <f t="shared" si="0"/>
        <v>6</v>
      </c>
      <c r="U30" s="10"/>
      <c r="V30" s="9">
        <v>78.599999999999994</v>
      </c>
      <c r="W30" s="11"/>
      <c r="X30" s="22">
        <f t="shared" si="1"/>
        <v>79.626666666666665</v>
      </c>
      <c r="Y30" s="2"/>
      <c r="Z30" s="2"/>
      <c r="AA30" s="2"/>
      <c r="AB30" s="2"/>
      <c r="AC30" s="2"/>
      <c r="AE30" s="6"/>
    </row>
    <row r="31" spans="1:31">
      <c r="A31" s="30"/>
      <c r="B31" s="8">
        <v>208582</v>
      </c>
      <c r="C31" s="2" t="s">
        <v>42</v>
      </c>
      <c r="D31" s="16" t="s">
        <v>30</v>
      </c>
      <c r="E31" s="16" t="s">
        <v>29</v>
      </c>
      <c r="F31" s="16" t="s">
        <v>46</v>
      </c>
      <c r="G31" s="16" t="s">
        <v>36</v>
      </c>
      <c r="H31" s="16" t="s">
        <v>30</v>
      </c>
      <c r="I31" s="16" t="s">
        <v>29</v>
      </c>
      <c r="J31" s="16" t="s">
        <v>46</v>
      </c>
      <c r="K31" s="17"/>
      <c r="L31" s="17"/>
      <c r="M31" s="17"/>
      <c r="N31" s="17"/>
      <c r="O31" s="8"/>
      <c r="P31" s="8"/>
      <c r="Q31" s="8"/>
      <c r="R31" s="8"/>
      <c r="S31" s="9">
        <f t="shared" si="2"/>
        <v>80</v>
      </c>
      <c r="T31" s="13">
        <f t="shared" si="0"/>
        <v>6</v>
      </c>
      <c r="U31" s="10"/>
      <c r="V31" s="9">
        <v>81.5</v>
      </c>
      <c r="W31" s="11"/>
      <c r="X31" s="22">
        <f t="shared" si="1"/>
        <v>80.900000000000006</v>
      </c>
      <c r="Y31" s="2"/>
      <c r="Z31" s="2"/>
      <c r="AA31" s="2"/>
      <c r="AB31" s="2"/>
      <c r="AC31" s="2"/>
      <c r="AE31" s="6"/>
    </row>
    <row r="32" spans="1:31">
      <c r="A32" s="30"/>
      <c r="B32" s="8">
        <v>208583</v>
      </c>
      <c r="C32" s="2" t="s">
        <v>37</v>
      </c>
      <c r="D32" s="16" t="s">
        <v>46</v>
      </c>
      <c r="E32" s="16" t="s">
        <v>41</v>
      </c>
      <c r="F32" s="16" t="s">
        <v>30</v>
      </c>
      <c r="G32" s="16" t="s">
        <v>29</v>
      </c>
      <c r="H32" s="16" t="s">
        <v>30</v>
      </c>
      <c r="I32" s="16" t="s">
        <v>42</v>
      </c>
      <c r="J32" s="16" t="s">
        <v>46</v>
      </c>
      <c r="K32" s="17"/>
      <c r="L32" s="17"/>
      <c r="M32" s="17"/>
      <c r="N32" s="17"/>
      <c r="O32" s="8"/>
      <c r="P32" s="8"/>
      <c r="Q32" s="8"/>
      <c r="R32" s="8"/>
      <c r="S32" s="9">
        <f t="shared" si="2"/>
        <v>83.666666666666671</v>
      </c>
      <c r="T32" s="13">
        <f t="shared" si="0"/>
        <v>6</v>
      </c>
      <c r="U32" s="10"/>
      <c r="V32" s="9">
        <v>80.2</v>
      </c>
      <c r="W32" s="11"/>
      <c r="X32" s="22">
        <f t="shared" si="1"/>
        <v>81.586666666666673</v>
      </c>
      <c r="Y32" s="2"/>
      <c r="Z32" s="2"/>
      <c r="AA32" s="2"/>
      <c r="AB32" s="2"/>
      <c r="AC32" s="2"/>
      <c r="AE32" s="6"/>
    </row>
    <row r="33" spans="1:31">
      <c r="A33" s="30"/>
      <c r="B33" s="8">
        <v>208584</v>
      </c>
      <c r="C33" s="2" t="s">
        <v>43</v>
      </c>
      <c r="D33" s="16" t="s">
        <v>46</v>
      </c>
      <c r="E33" s="16" t="s">
        <v>31</v>
      </c>
      <c r="F33" s="16" t="s">
        <v>30</v>
      </c>
      <c r="G33" s="16" t="s">
        <v>38</v>
      </c>
      <c r="H33" s="16" t="s">
        <v>56</v>
      </c>
      <c r="I33" s="16" t="s">
        <v>47</v>
      </c>
      <c r="J33" s="16" t="s">
        <v>46</v>
      </c>
      <c r="K33" s="16" t="s">
        <v>29</v>
      </c>
      <c r="L33" s="16" t="s">
        <v>30</v>
      </c>
      <c r="M33" s="17"/>
      <c r="N33" s="17"/>
      <c r="O33" s="8"/>
      <c r="P33" s="8"/>
      <c r="Q33" s="8"/>
      <c r="R33" s="8"/>
      <c r="S33" s="9">
        <f t="shared" si="2"/>
        <v>83.333333333333329</v>
      </c>
      <c r="T33" s="13">
        <f t="shared" si="0"/>
        <v>6</v>
      </c>
      <c r="U33" s="10"/>
      <c r="V33" s="9">
        <v>82.2</v>
      </c>
      <c r="W33" s="11"/>
      <c r="X33" s="22">
        <f t="shared" si="1"/>
        <v>82.653333333333336</v>
      </c>
      <c r="Y33" s="2"/>
      <c r="Z33" s="2"/>
      <c r="AA33" s="2"/>
      <c r="AB33" s="2"/>
      <c r="AC33" s="2"/>
      <c r="AE33" s="6"/>
    </row>
    <row r="34" spans="1:31">
      <c r="A34" s="30"/>
      <c r="B34" s="8">
        <v>208585</v>
      </c>
      <c r="C34" s="2" t="s">
        <v>44</v>
      </c>
      <c r="D34" s="16" t="s">
        <v>46</v>
      </c>
      <c r="E34" s="16" t="s">
        <v>34</v>
      </c>
      <c r="F34" s="16" t="s">
        <v>30</v>
      </c>
      <c r="G34" s="16" t="s">
        <v>35</v>
      </c>
      <c r="H34" s="16" t="s">
        <v>56</v>
      </c>
      <c r="I34" s="16" t="s">
        <v>40</v>
      </c>
      <c r="J34" s="16" t="s">
        <v>46</v>
      </c>
      <c r="K34" s="16" t="s">
        <v>47</v>
      </c>
      <c r="L34" s="16" t="s">
        <v>30</v>
      </c>
      <c r="M34" s="17"/>
      <c r="N34" s="17"/>
      <c r="O34" s="8"/>
      <c r="P34" s="8"/>
      <c r="Q34" s="8"/>
      <c r="R34" s="8"/>
      <c r="S34" s="9">
        <f t="shared" si="2"/>
        <v>83.666666666666671</v>
      </c>
      <c r="T34" s="13">
        <f t="shared" si="0"/>
        <v>6</v>
      </c>
      <c r="U34" s="10"/>
      <c r="V34" s="9">
        <v>79.8</v>
      </c>
      <c r="W34" s="11"/>
      <c r="X34" s="23">
        <f t="shared" si="1"/>
        <v>81.346666666666664</v>
      </c>
      <c r="Y34" s="8"/>
      <c r="Z34" s="8"/>
      <c r="AA34" s="8"/>
      <c r="AB34" s="8"/>
      <c r="AC34" s="8"/>
      <c r="AE34" s="6"/>
    </row>
    <row r="35" spans="1:31">
      <c r="A35" s="30"/>
      <c r="B35" s="8">
        <v>208586</v>
      </c>
      <c r="C35" s="2" t="s">
        <v>29</v>
      </c>
      <c r="D35" s="16" t="s">
        <v>46</v>
      </c>
      <c r="E35" s="16" t="s">
        <v>32</v>
      </c>
      <c r="F35" s="16" t="s">
        <v>30</v>
      </c>
      <c r="G35" s="16" t="s">
        <v>29</v>
      </c>
      <c r="H35" s="16" t="s">
        <v>56</v>
      </c>
      <c r="I35" s="16" t="s">
        <v>40</v>
      </c>
      <c r="J35" s="16" t="s">
        <v>46</v>
      </c>
      <c r="K35" s="16" t="s">
        <v>41</v>
      </c>
      <c r="L35" s="16" t="s">
        <v>30</v>
      </c>
      <c r="M35" s="16" t="s">
        <v>47</v>
      </c>
      <c r="N35" s="16" t="s">
        <v>56</v>
      </c>
      <c r="O35" s="8"/>
      <c r="P35" s="8"/>
      <c r="Q35" s="8"/>
      <c r="R35" s="8"/>
      <c r="S35" s="9">
        <f t="shared" si="2"/>
        <v>82.5</v>
      </c>
      <c r="T35" s="13">
        <f t="shared" si="0"/>
        <v>6</v>
      </c>
      <c r="U35" s="10"/>
      <c r="V35" s="9">
        <v>81.33</v>
      </c>
      <c r="W35" s="11"/>
      <c r="X35" s="23">
        <f t="shared" si="1"/>
        <v>81.798000000000002</v>
      </c>
      <c r="Y35" s="8"/>
      <c r="Z35" s="8"/>
      <c r="AA35" s="8"/>
      <c r="AB35" s="8"/>
      <c r="AC35" s="8"/>
      <c r="AE35" s="6"/>
    </row>
    <row r="36" spans="1:31">
      <c r="A36" s="30"/>
      <c r="B36" s="8">
        <v>208587</v>
      </c>
      <c r="C36" s="2" t="s">
        <v>37</v>
      </c>
      <c r="D36" s="16" t="s">
        <v>46</v>
      </c>
      <c r="E36" s="16" t="s">
        <v>40</v>
      </c>
      <c r="F36" s="16" t="s">
        <v>30</v>
      </c>
      <c r="G36" s="16" t="s">
        <v>35</v>
      </c>
      <c r="H36" s="16" t="s">
        <v>56</v>
      </c>
      <c r="I36" s="16" t="s">
        <v>29</v>
      </c>
      <c r="J36" s="16" t="s">
        <v>46</v>
      </c>
      <c r="K36" s="16" t="s">
        <v>29</v>
      </c>
      <c r="L36" s="16" t="s">
        <v>33</v>
      </c>
      <c r="M36" s="16" t="s">
        <v>35</v>
      </c>
      <c r="N36" s="16" t="s">
        <v>33</v>
      </c>
      <c r="O36" s="8"/>
      <c r="P36" s="8"/>
      <c r="Q36" s="8"/>
      <c r="R36" s="8"/>
      <c r="S36" s="9">
        <f t="shared" si="2"/>
        <v>81.900000000000006</v>
      </c>
      <c r="T36" s="13">
        <f t="shared" si="0"/>
        <v>10</v>
      </c>
      <c r="U36" s="10"/>
      <c r="V36" s="9">
        <v>79.56</v>
      </c>
      <c r="W36" s="11"/>
      <c r="X36" s="23">
        <f t="shared" si="1"/>
        <v>80.496000000000009</v>
      </c>
      <c r="Y36" s="8"/>
      <c r="Z36" s="8"/>
      <c r="AA36" s="8"/>
      <c r="AB36" s="8"/>
      <c r="AC36" s="8"/>
      <c r="AE36" s="6"/>
    </row>
    <row r="37" spans="1:31">
      <c r="A37" s="30"/>
      <c r="B37" s="8">
        <v>208588</v>
      </c>
      <c r="C37" s="2" t="s">
        <v>41</v>
      </c>
      <c r="D37" s="16" t="s">
        <v>46</v>
      </c>
      <c r="E37" s="16" t="s">
        <v>37</v>
      </c>
      <c r="F37" s="16" t="s">
        <v>30</v>
      </c>
      <c r="G37" s="16" t="s">
        <v>40</v>
      </c>
      <c r="H37" s="16" t="s">
        <v>46</v>
      </c>
      <c r="I37" s="16" t="s">
        <v>40</v>
      </c>
      <c r="J37" s="16" t="s">
        <v>46</v>
      </c>
      <c r="K37" s="16" t="s">
        <v>35</v>
      </c>
      <c r="L37" s="16" t="s">
        <v>30</v>
      </c>
      <c r="M37" s="16" t="s">
        <v>38</v>
      </c>
      <c r="N37" s="16" t="s">
        <v>33</v>
      </c>
      <c r="O37" s="8"/>
      <c r="P37" s="8"/>
      <c r="Q37" s="8"/>
      <c r="R37" s="8"/>
      <c r="S37" s="9">
        <f t="shared" si="2"/>
        <v>81</v>
      </c>
      <c r="T37" s="13">
        <f t="shared" si="0"/>
        <v>10</v>
      </c>
      <c r="U37" s="10"/>
      <c r="V37" s="9">
        <v>82.7</v>
      </c>
      <c r="W37" s="11"/>
      <c r="X37" s="23">
        <f t="shared" si="1"/>
        <v>82.02</v>
      </c>
      <c r="Y37" s="8"/>
      <c r="Z37" s="8"/>
      <c r="AA37" s="8"/>
      <c r="AB37" s="8"/>
      <c r="AC37" s="8"/>
      <c r="AE37" s="6"/>
    </row>
    <row r="38" spans="1:31">
      <c r="A38" s="30"/>
      <c r="B38" s="8">
        <v>208589</v>
      </c>
      <c r="C38" s="2" t="s">
        <v>41</v>
      </c>
      <c r="D38" s="16" t="s">
        <v>46</v>
      </c>
      <c r="E38" s="16" t="s">
        <v>40</v>
      </c>
      <c r="F38" s="16" t="s">
        <v>30</v>
      </c>
      <c r="G38" s="16" t="s">
        <v>40</v>
      </c>
      <c r="H38" s="16" t="s">
        <v>56</v>
      </c>
      <c r="I38" s="16" t="s">
        <v>29</v>
      </c>
      <c r="J38" s="16" t="s">
        <v>46</v>
      </c>
      <c r="K38" s="16" t="s">
        <v>42</v>
      </c>
      <c r="L38" s="16" t="s">
        <v>30</v>
      </c>
      <c r="M38" s="17"/>
      <c r="N38" s="17"/>
      <c r="O38" s="8"/>
      <c r="P38" s="8"/>
      <c r="Q38" s="8"/>
      <c r="R38" s="8"/>
      <c r="S38" s="9">
        <f t="shared" si="2"/>
        <v>82.666666666666671</v>
      </c>
      <c r="T38" s="13">
        <f t="shared" si="0"/>
        <v>6</v>
      </c>
      <c r="U38" s="10"/>
      <c r="V38" s="9">
        <v>84.7</v>
      </c>
      <c r="W38" s="11"/>
      <c r="X38" s="23">
        <f t="shared" si="1"/>
        <v>83.88666666666667</v>
      </c>
      <c r="Y38" s="8"/>
      <c r="Z38" s="8"/>
      <c r="AA38" s="8"/>
      <c r="AB38" s="8"/>
      <c r="AC38" s="8"/>
      <c r="AE38" s="6"/>
    </row>
    <row r="39" spans="1:31">
      <c r="A39" s="30"/>
      <c r="B39" s="8">
        <v>208590</v>
      </c>
      <c r="C39" s="2" t="s">
        <v>57</v>
      </c>
      <c r="D39" s="16" t="s">
        <v>46</v>
      </c>
      <c r="E39" s="16" t="s">
        <v>53</v>
      </c>
      <c r="F39" s="16" t="s">
        <v>30</v>
      </c>
      <c r="G39" s="16" t="s">
        <v>48</v>
      </c>
      <c r="H39" s="16" t="s">
        <v>56</v>
      </c>
      <c r="I39" s="16" t="s">
        <v>36</v>
      </c>
      <c r="J39" s="16" t="s">
        <v>46</v>
      </c>
      <c r="K39" s="16" t="s">
        <v>40</v>
      </c>
      <c r="L39" s="16" t="s">
        <v>33</v>
      </c>
      <c r="M39" s="16" t="s">
        <v>29</v>
      </c>
      <c r="N39" s="16" t="s">
        <v>33</v>
      </c>
      <c r="O39" s="8"/>
      <c r="P39" s="8"/>
      <c r="Q39" s="8"/>
      <c r="R39" s="8"/>
      <c r="S39" s="9">
        <f t="shared" si="2"/>
        <v>77.3</v>
      </c>
      <c r="T39" s="13">
        <f t="shared" si="0"/>
        <v>10</v>
      </c>
      <c r="U39" s="10"/>
      <c r="V39" s="9">
        <v>81.44</v>
      </c>
      <c r="W39" s="11"/>
      <c r="X39" s="23">
        <f t="shared" si="1"/>
        <v>79.783999999999992</v>
      </c>
      <c r="Y39" s="8"/>
      <c r="Z39" s="8"/>
      <c r="AA39" s="8"/>
      <c r="AB39" s="8"/>
      <c r="AC39" s="8"/>
      <c r="AE39" s="6"/>
    </row>
    <row r="40" spans="1:31">
      <c r="A40" s="30"/>
      <c r="B40" s="8">
        <v>208591</v>
      </c>
      <c r="C40" s="3" t="s">
        <v>37</v>
      </c>
      <c r="D40" s="18" t="s">
        <v>46</v>
      </c>
      <c r="E40" s="18" t="s">
        <v>41</v>
      </c>
      <c r="F40" s="18" t="s">
        <v>30</v>
      </c>
      <c r="G40" s="18" t="s">
        <v>40</v>
      </c>
      <c r="H40" s="18" t="s">
        <v>46</v>
      </c>
      <c r="I40" s="18" t="s">
        <v>29</v>
      </c>
      <c r="J40" s="18" t="s">
        <v>33</v>
      </c>
      <c r="K40" s="19"/>
      <c r="L40" s="19"/>
      <c r="M40" s="19"/>
      <c r="N40" s="19"/>
      <c r="O40" s="12"/>
      <c r="P40" s="12"/>
      <c r="Q40" s="12"/>
      <c r="R40" s="12"/>
      <c r="S40" s="9">
        <f t="shared" si="2"/>
        <v>83.714285714285708</v>
      </c>
      <c r="T40" s="13">
        <f t="shared" si="0"/>
        <v>7</v>
      </c>
      <c r="U40" s="10"/>
      <c r="V40" s="9">
        <v>81</v>
      </c>
      <c r="W40" s="11"/>
      <c r="X40" s="23">
        <f t="shared" si="1"/>
        <v>82.085714285714289</v>
      </c>
      <c r="Y40" s="8"/>
      <c r="Z40" s="8"/>
      <c r="AA40" s="8"/>
      <c r="AB40" s="8"/>
      <c r="AC40" s="8"/>
      <c r="AE40" s="6"/>
    </row>
    <row r="41" spans="1:31">
      <c r="A41" s="30"/>
      <c r="B41" s="8">
        <v>208592</v>
      </c>
      <c r="C41" s="3" t="s">
        <v>57</v>
      </c>
      <c r="D41" s="18" t="s">
        <v>46</v>
      </c>
      <c r="E41" s="18" t="s">
        <v>29</v>
      </c>
      <c r="F41" s="18" t="s">
        <v>30</v>
      </c>
      <c r="G41" s="18" t="s">
        <v>36</v>
      </c>
      <c r="H41" s="18" t="s">
        <v>56</v>
      </c>
      <c r="I41" s="18" t="s">
        <v>29</v>
      </c>
      <c r="J41" s="18" t="s">
        <v>46</v>
      </c>
      <c r="K41" s="18" t="s">
        <v>35</v>
      </c>
      <c r="L41" s="18" t="s">
        <v>33</v>
      </c>
      <c r="M41" s="18" t="s">
        <v>42</v>
      </c>
      <c r="N41" s="18" t="s">
        <v>33</v>
      </c>
      <c r="O41" s="12"/>
      <c r="P41" s="12"/>
      <c r="Q41" s="12"/>
      <c r="R41" s="12"/>
      <c r="S41" s="9">
        <f t="shared" si="2"/>
        <v>78.599999999999994</v>
      </c>
      <c r="T41" s="13">
        <f t="shared" si="0"/>
        <v>10</v>
      </c>
      <c r="U41" s="10"/>
      <c r="V41" s="9">
        <v>80</v>
      </c>
      <c r="W41" s="11"/>
      <c r="X41" s="23">
        <f t="shared" si="1"/>
        <v>79.44</v>
      </c>
      <c r="Y41" s="8"/>
      <c r="Z41" s="8"/>
      <c r="AA41" s="8"/>
      <c r="AB41" s="8"/>
      <c r="AC41" s="8"/>
      <c r="AE41" s="6"/>
    </row>
    <row r="42" spans="1:31">
      <c r="A42" s="30"/>
      <c r="B42" s="8">
        <v>208593</v>
      </c>
      <c r="C42" s="2" t="s">
        <v>41</v>
      </c>
      <c r="D42" s="16" t="s">
        <v>46</v>
      </c>
      <c r="E42" s="16" t="s">
        <v>40</v>
      </c>
      <c r="F42" s="16" t="s">
        <v>30</v>
      </c>
      <c r="G42" s="16" t="s">
        <v>36</v>
      </c>
      <c r="H42" s="16" t="s">
        <v>56</v>
      </c>
      <c r="I42" s="16" t="s">
        <v>42</v>
      </c>
      <c r="J42" s="16" t="s">
        <v>46</v>
      </c>
      <c r="K42" s="16" t="s">
        <v>52</v>
      </c>
      <c r="L42" s="16" t="s">
        <v>30</v>
      </c>
      <c r="M42" s="16" t="s">
        <v>41</v>
      </c>
      <c r="N42" s="16" t="s">
        <v>30</v>
      </c>
      <c r="O42" s="8"/>
      <c r="P42" s="8"/>
      <c r="Q42" s="8"/>
      <c r="R42" s="8"/>
      <c r="S42" s="9">
        <f t="shared" si="2"/>
        <v>81.625</v>
      </c>
      <c r="T42" s="13">
        <f t="shared" si="0"/>
        <v>8</v>
      </c>
      <c r="U42" s="8"/>
      <c r="V42" s="9">
        <v>78.2</v>
      </c>
      <c r="W42" s="8"/>
      <c r="X42" s="23">
        <f t="shared" si="1"/>
        <v>79.569999999999993</v>
      </c>
      <c r="Y42" s="8"/>
      <c r="Z42" s="8"/>
      <c r="AA42" s="8"/>
      <c r="AB42" s="8"/>
      <c r="AC42" s="8"/>
    </row>
    <row r="43" spans="1:31">
      <c r="A43" s="30"/>
      <c r="B43" s="8">
        <v>208594</v>
      </c>
      <c r="C43" s="2" t="s">
        <v>57</v>
      </c>
      <c r="D43" s="16" t="s">
        <v>46</v>
      </c>
      <c r="E43" s="16" t="s">
        <v>41</v>
      </c>
      <c r="F43" s="16" t="s">
        <v>30</v>
      </c>
      <c r="G43" s="16" t="s">
        <v>40</v>
      </c>
      <c r="H43" s="16" t="s">
        <v>56</v>
      </c>
      <c r="I43" s="16" t="s">
        <v>40</v>
      </c>
      <c r="J43" s="16" t="s">
        <v>46</v>
      </c>
      <c r="K43" s="16" t="s">
        <v>37</v>
      </c>
      <c r="L43" s="16" t="s">
        <v>33</v>
      </c>
      <c r="M43" s="17"/>
      <c r="N43" s="17"/>
      <c r="O43" s="8"/>
      <c r="P43" s="8"/>
      <c r="Q43" s="8"/>
      <c r="R43" s="8"/>
      <c r="S43" s="9">
        <f t="shared" si="2"/>
        <v>81</v>
      </c>
      <c r="T43" s="13">
        <f t="shared" si="0"/>
        <v>7</v>
      </c>
      <c r="U43" s="8"/>
      <c r="V43" s="9">
        <v>81.2</v>
      </c>
      <c r="W43" s="8"/>
      <c r="X43" s="23">
        <f t="shared" si="1"/>
        <v>81.12</v>
      </c>
      <c r="Y43" s="8"/>
      <c r="Z43" s="8"/>
      <c r="AA43" s="8"/>
      <c r="AB43" s="8"/>
      <c r="AC43" s="8"/>
    </row>
    <row r="44" spans="1:31">
      <c r="A44" s="30"/>
      <c r="B44" s="8">
        <v>208595</v>
      </c>
      <c r="C44" s="2" t="s">
        <v>53</v>
      </c>
      <c r="D44" s="16" t="s">
        <v>46</v>
      </c>
      <c r="E44" s="16" t="s">
        <v>42</v>
      </c>
      <c r="F44" s="16" t="s">
        <v>30</v>
      </c>
      <c r="G44" s="16" t="s">
        <v>36</v>
      </c>
      <c r="H44" s="16" t="s">
        <v>30</v>
      </c>
      <c r="I44" s="16" t="s">
        <v>32</v>
      </c>
      <c r="J44" s="16" t="s">
        <v>56</v>
      </c>
      <c r="K44" s="16" t="s">
        <v>42</v>
      </c>
      <c r="L44" s="16" t="s">
        <v>46</v>
      </c>
      <c r="M44" s="17"/>
      <c r="N44" s="17"/>
      <c r="O44" s="8"/>
      <c r="P44" s="8"/>
      <c r="Q44" s="8"/>
      <c r="R44" s="8"/>
      <c r="S44" s="9">
        <f t="shared" si="2"/>
        <v>78.166666666666671</v>
      </c>
      <c r="T44" s="13">
        <f t="shared" si="0"/>
        <v>6</v>
      </c>
      <c r="U44" s="8"/>
      <c r="V44" s="9">
        <v>82.4</v>
      </c>
      <c r="W44" s="8"/>
      <c r="X44" s="23">
        <f t="shared" si="1"/>
        <v>80.706666666666678</v>
      </c>
      <c r="Y44" s="8"/>
      <c r="Z44" s="8"/>
      <c r="AA44" s="8"/>
      <c r="AB44" s="8"/>
      <c r="AC44" s="8"/>
    </row>
    <row r="45" spans="1:31">
      <c r="A45" s="30"/>
      <c r="B45" s="8">
        <v>208596</v>
      </c>
      <c r="C45" s="2" t="s">
        <v>53</v>
      </c>
      <c r="D45" s="16" t="s">
        <v>46</v>
      </c>
      <c r="E45" s="16" t="s">
        <v>34</v>
      </c>
      <c r="F45" s="16" t="s">
        <v>30</v>
      </c>
      <c r="G45" s="16" t="s">
        <v>42</v>
      </c>
      <c r="H45" s="16" t="s">
        <v>56</v>
      </c>
      <c r="I45" s="16" t="s">
        <v>40</v>
      </c>
      <c r="J45" s="16" t="s">
        <v>46</v>
      </c>
      <c r="K45" s="16" t="s">
        <v>36</v>
      </c>
      <c r="L45" s="16" t="s">
        <v>33</v>
      </c>
      <c r="M45" s="16" t="s">
        <v>45</v>
      </c>
      <c r="N45" s="16" t="s">
        <v>33</v>
      </c>
      <c r="O45" s="8"/>
      <c r="P45" s="8"/>
      <c r="Q45" s="8"/>
      <c r="R45" s="8"/>
      <c r="S45" s="9">
        <f t="shared" si="2"/>
        <v>82.4</v>
      </c>
      <c r="T45" s="13">
        <f t="shared" si="0"/>
        <v>10</v>
      </c>
      <c r="U45" s="8"/>
      <c r="V45" s="9">
        <v>80.33</v>
      </c>
      <c r="W45" s="8"/>
      <c r="X45" s="23">
        <f t="shared" si="1"/>
        <v>81.158000000000001</v>
      </c>
      <c r="Y45" s="8"/>
      <c r="Z45" s="8"/>
      <c r="AA45" s="8"/>
      <c r="AB45" s="8"/>
      <c r="AC45" s="8"/>
    </row>
    <row r="46" spans="1:31">
      <c r="A46" s="30"/>
      <c r="B46" s="8">
        <v>208597</v>
      </c>
      <c r="C46" s="2" t="s">
        <v>37</v>
      </c>
      <c r="D46" s="16" t="s">
        <v>46</v>
      </c>
      <c r="E46" s="16" t="s">
        <v>45</v>
      </c>
      <c r="F46" s="16" t="s">
        <v>30</v>
      </c>
      <c r="G46" s="16" t="s">
        <v>29</v>
      </c>
      <c r="H46" s="16" t="s">
        <v>56</v>
      </c>
      <c r="I46" s="16" t="s">
        <v>40</v>
      </c>
      <c r="J46" s="16" t="s">
        <v>46</v>
      </c>
      <c r="K46" s="16" t="s">
        <v>31</v>
      </c>
      <c r="L46" s="16" t="s">
        <v>33</v>
      </c>
      <c r="M46" s="16" t="s">
        <v>40</v>
      </c>
      <c r="N46" s="16" t="s">
        <v>33</v>
      </c>
      <c r="O46" s="8"/>
      <c r="P46" s="8"/>
      <c r="Q46" s="8"/>
      <c r="R46" s="8"/>
      <c r="S46" s="9">
        <f t="shared" si="2"/>
        <v>84.5</v>
      </c>
      <c r="T46" s="13">
        <f t="shared" si="0"/>
        <v>10</v>
      </c>
      <c r="U46" s="8"/>
      <c r="V46" s="9">
        <v>81.67</v>
      </c>
      <c r="W46" s="8"/>
      <c r="X46" s="23">
        <f t="shared" si="1"/>
        <v>82.802000000000007</v>
      </c>
      <c r="Y46" s="8"/>
      <c r="Z46" s="8"/>
      <c r="AA46" s="8"/>
      <c r="AB46" s="8"/>
      <c r="AC46" s="8"/>
    </row>
    <row r="47" spans="1:31">
      <c r="A47" s="30"/>
      <c r="B47" s="8">
        <v>208598</v>
      </c>
      <c r="C47" s="2" t="s">
        <v>35</v>
      </c>
      <c r="D47" s="16" t="s">
        <v>46</v>
      </c>
      <c r="E47" s="16" t="s">
        <v>34</v>
      </c>
      <c r="F47" s="16" t="s">
        <v>30</v>
      </c>
      <c r="G47" s="16" t="s">
        <v>29</v>
      </c>
      <c r="H47" s="16" t="s">
        <v>46</v>
      </c>
      <c r="I47" s="16" t="s">
        <v>47</v>
      </c>
      <c r="J47" s="16" t="s">
        <v>30</v>
      </c>
      <c r="K47" s="17"/>
      <c r="L47" s="17"/>
      <c r="M47" s="17"/>
      <c r="N47" s="17"/>
      <c r="O47" s="8"/>
      <c r="P47" s="8"/>
      <c r="Q47" s="8"/>
      <c r="R47" s="8"/>
      <c r="S47" s="9">
        <f t="shared" si="2"/>
        <v>82</v>
      </c>
      <c r="T47" s="13">
        <f t="shared" si="0"/>
        <v>6</v>
      </c>
      <c r="U47" s="8"/>
      <c r="V47" s="9">
        <v>78.2</v>
      </c>
      <c r="W47" s="8"/>
      <c r="X47" s="23">
        <f t="shared" si="1"/>
        <v>79.72</v>
      </c>
      <c r="Y47" s="8"/>
      <c r="Z47" s="8"/>
      <c r="AA47" s="8"/>
      <c r="AB47" s="8"/>
      <c r="AC47" s="8"/>
    </row>
    <row r="48" spans="1:31">
      <c r="A48" s="30"/>
      <c r="B48" s="8">
        <v>208599</v>
      </c>
      <c r="C48" s="2" t="s">
        <v>41</v>
      </c>
      <c r="D48" s="16" t="s">
        <v>46</v>
      </c>
      <c r="E48" s="16" t="s">
        <v>40</v>
      </c>
      <c r="F48" s="16" t="s">
        <v>30</v>
      </c>
      <c r="G48" s="16" t="s">
        <v>42</v>
      </c>
      <c r="H48" s="16" t="s">
        <v>46</v>
      </c>
      <c r="I48" s="16" t="s">
        <v>35</v>
      </c>
      <c r="J48" s="16" t="s">
        <v>33</v>
      </c>
      <c r="K48" s="16" t="s">
        <v>52</v>
      </c>
      <c r="L48" s="16" t="s">
        <v>33</v>
      </c>
      <c r="M48" s="16" t="s">
        <v>36</v>
      </c>
      <c r="N48" s="16" t="s">
        <v>33</v>
      </c>
      <c r="O48" s="8"/>
      <c r="P48" s="8"/>
      <c r="Q48" s="8"/>
      <c r="R48" s="8"/>
      <c r="S48" s="9">
        <f t="shared" si="2"/>
        <v>78.92307692307692</v>
      </c>
      <c r="T48" s="13">
        <f t="shared" si="0"/>
        <v>13</v>
      </c>
      <c r="U48" s="8"/>
      <c r="V48" s="9">
        <v>78.83</v>
      </c>
      <c r="W48" s="8"/>
      <c r="X48" s="23">
        <f t="shared" si="1"/>
        <v>78.867230769230758</v>
      </c>
      <c r="Y48" s="8"/>
      <c r="Z48" s="8"/>
      <c r="AA48" s="8"/>
      <c r="AB48" s="8"/>
      <c r="AC48" s="8"/>
    </row>
    <row r="49" spans="1:29">
      <c r="A49" s="30"/>
      <c r="B49" s="8">
        <v>208600</v>
      </c>
      <c r="C49" s="2" t="s">
        <v>41</v>
      </c>
      <c r="D49" s="16" t="s">
        <v>46</v>
      </c>
      <c r="E49" s="16" t="s">
        <v>41</v>
      </c>
      <c r="F49" s="16" t="s">
        <v>30</v>
      </c>
      <c r="G49" s="16" t="s">
        <v>42</v>
      </c>
      <c r="H49" s="16" t="s">
        <v>46</v>
      </c>
      <c r="I49" s="16" t="s">
        <v>40</v>
      </c>
      <c r="J49" s="16" t="s">
        <v>46</v>
      </c>
      <c r="K49" s="16" t="s">
        <v>34</v>
      </c>
      <c r="L49" s="16" t="s">
        <v>30</v>
      </c>
      <c r="M49" s="16" t="s">
        <v>32</v>
      </c>
      <c r="N49" s="16" t="s">
        <v>33</v>
      </c>
      <c r="O49" s="8"/>
      <c r="P49" s="8"/>
      <c r="Q49" s="8"/>
      <c r="R49" s="8"/>
      <c r="S49" s="9">
        <f t="shared" si="2"/>
        <v>83.3</v>
      </c>
      <c r="T49" s="13">
        <f t="shared" si="0"/>
        <v>10</v>
      </c>
      <c r="U49" s="8"/>
      <c r="V49" s="5">
        <v>79.67</v>
      </c>
      <c r="W49" s="8"/>
      <c r="X49" s="23">
        <f t="shared" si="1"/>
        <v>81.122</v>
      </c>
      <c r="Y49" s="8"/>
      <c r="Z49" s="8"/>
      <c r="AA49" s="8"/>
      <c r="AB49" s="8"/>
      <c r="AC49" s="8"/>
    </row>
    <row r="50" spans="1:29">
      <c r="A50" s="30"/>
      <c r="B50" s="8">
        <v>208601</v>
      </c>
      <c r="C50" s="2" t="s">
        <v>31</v>
      </c>
      <c r="D50" s="16" t="s">
        <v>46</v>
      </c>
      <c r="E50" s="16" t="s">
        <v>40</v>
      </c>
      <c r="F50" s="16" t="s">
        <v>30</v>
      </c>
      <c r="G50" s="16" t="s">
        <v>40</v>
      </c>
      <c r="H50" s="16" t="s">
        <v>46</v>
      </c>
      <c r="I50" s="16" t="s">
        <v>35</v>
      </c>
      <c r="J50" s="16" t="s">
        <v>33</v>
      </c>
      <c r="K50" s="17"/>
      <c r="L50" s="17"/>
      <c r="M50" s="17"/>
      <c r="N50" s="17"/>
      <c r="O50" s="8"/>
      <c r="P50" s="8"/>
      <c r="Q50" s="8"/>
      <c r="R50" s="8"/>
      <c r="S50" s="9">
        <f t="shared" si="2"/>
        <v>81.857142857142861</v>
      </c>
      <c r="T50" s="13">
        <f t="shared" si="0"/>
        <v>7</v>
      </c>
      <c r="U50" s="8"/>
      <c r="V50" s="9">
        <v>80.44</v>
      </c>
      <c r="W50" s="8"/>
      <c r="X50" s="23">
        <f t="shared" si="1"/>
        <v>81.006857142857143</v>
      </c>
      <c r="Y50" s="8"/>
      <c r="Z50" s="8"/>
      <c r="AA50" s="8"/>
      <c r="AB50" s="8"/>
      <c r="AC50" s="8"/>
    </row>
    <row r="51" spans="1:29">
      <c r="A51" s="30"/>
      <c r="B51" s="8">
        <v>208602</v>
      </c>
      <c r="C51" s="2" t="s">
        <v>43</v>
      </c>
      <c r="D51" s="16" t="s">
        <v>46</v>
      </c>
      <c r="E51" s="16" t="s">
        <v>40</v>
      </c>
      <c r="F51" s="16" t="s">
        <v>30</v>
      </c>
      <c r="G51" s="16" t="s">
        <v>42</v>
      </c>
      <c r="H51" s="16" t="s">
        <v>46</v>
      </c>
      <c r="I51" s="16" t="s">
        <v>38</v>
      </c>
      <c r="J51" s="16" t="s">
        <v>30</v>
      </c>
      <c r="K51" s="16" t="s">
        <v>39</v>
      </c>
      <c r="L51" s="16" t="s">
        <v>46</v>
      </c>
      <c r="M51" s="16" t="s">
        <v>40</v>
      </c>
      <c r="N51" s="16" t="s">
        <v>46</v>
      </c>
      <c r="O51" s="2" t="s">
        <v>38</v>
      </c>
      <c r="P51" s="2" t="s">
        <v>30</v>
      </c>
      <c r="Q51" s="2" t="s">
        <v>47</v>
      </c>
      <c r="R51" s="2" t="s">
        <v>30</v>
      </c>
      <c r="S51" s="9">
        <f t="shared" si="2"/>
        <v>79.583333333333329</v>
      </c>
      <c r="T51" s="13">
        <f t="shared" si="0"/>
        <v>12</v>
      </c>
      <c r="U51" s="8"/>
      <c r="V51" s="9">
        <v>80.61</v>
      </c>
      <c r="W51" s="8"/>
      <c r="X51" s="23">
        <f t="shared" si="1"/>
        <v>80.199333333333328</v>
      </c>
      <c r="Y51" s="8"/>
      <c r="Z51" s="8"/>
      <c r="AA51" s="8"/>
      <c r="AB51" s="8"/>
      <c r="AC51" s="8"/>
    </row>
    <row r="52" spans="1:29">
      <c r="A52" s="30"/>
      <c r="B52" s="8">
        <v>208603</v>
      </c>
      <c r="C52" s="2" t="s">
        <v>31</v>
      </c>
      <c r="D52" s="16" t="s">
        <v>46</v>
      </c>
      <c r="E52" s="16" t="s">
        <v>41</v>
      </c>
      <c r="F52" s="16" t="s">
        <v>30</v>
      </c>
      <c r="G52" s="16" t="s">
        <v>42</v>
      </c>
      <c r="H52" s="16" t="s">
        <v>56</v>
      </c>
      <c r="I52" s="16" t="s">
        <v>40</v>
      </c>
      <c r="J52" s="16" t="s">
        <v>46</v>
      </c>
      <c r="K52" s="16" t="s">
        <v>31</v>
      </c>
      <c r="L52" s="16" t="s">
        <v>30</v>
      </c>
      <c r="M52" s="17"/>
      <c r="N52" s="17"/>
      <c r="O52" s="8"/>
      <c r="P52" s="8"/>
      <c r="Q52" s="8"/>
      <c r="R52" s="8"/>
      <c r="S52" s="9">
        <f>(C52*D52+E52*F52+G52*H52+I52*J52+K52*L52+M52*N52+O52*P52+Q52*R52)/T52</f>
        <v>84.5</v>
      </c>
      <c r="T52" s="13">
        <f t="shared" si="0"/>
        <v>6</v>
      </c>
      <c r="U52" s="8"/>
      <c r="V52" s="9">
        <v>83.2</v>
      </c>
      <c r="W52" s="8"/>
      <c r="X52" s="23">
        <f t="shared" si="1"/>
        <v>83.72</v>
      </c>
      <c r="Y52" s="8"/>
      <c r="Z52" s="8"/>
      <c r="AA52" s="8"/>
      <c r="AB52" s="8"/>
      <c r="AC52" s="8"/>
    </row>
    <row r="53" spans="1:29">
      <c r="A53" s="30"/>
      <c r="B53" s="8">
        <v>208604</v>
      </c>
      <c r="C53" s="2" t="s">
        <v>53</v>
      </c>
      <c r="D53" s="16" t="s">
        <v>46</v>
      </c>
      <c r="E53" s="16" t="s">
        <v>47</v>
      </c>
      <c r="F53" s="16" t="s">
        <v>30</v>
      </c>
      <c r="G53" s="16" t="s">
        <v>36</v>
      </c>
      <c r="H53" s="16" t="s">
        <v>56</v>
      </c>
      <c r="I53" s="16" t="s">
        <v>29</v>
      </c>
      <c r="J53" s="16" t="s">
        <v>46</v>
      </c>
      <c r="K53" s="16" t="s">
        <v>29</v>
      </c>
      <c r="L53" s="16" t="s">
        <v>30</v>
      </c>
      <c r="M53" s="17"/>
      <c r="N53" s="2"/>
      <c r="O53" s="16"/>
      <c r="P53" s="16"/>
      <c r="Q53" s="16"/>
      <c r="R53" s="16"/>
      <c r="S53" s="16">
        <f t="shared" si="2"/>
        <v>79</v>
      </c>
      <c r="T53" s="16">
        <f t="shared" si="0"/>
        <v>6</v>
      </c>
      <c r="U53" s="16"/>
      <c r="V53" s="16">
        <v>79.2</v>
      </c>
      <c r="W53" s="16"/>
      <c r="X53" s="16">
        <f t="shared" si="1"/>
        <v>79.12</v>
      </c>
      <c r="Y53" s="16"/>
      <c r="Z53" s="2"/>
      <c r="AA53" s="2"/>
      <c r="AB53" s="2"/>
      <c r="AC53" s="2"/>
    </row>
    <row r="54" spans="1:29">
      <c r="A54" s="30"/>
      <c r="B54" s="8">
        <v>208605</v>
      </c>
      <c r="C54" s="2">
        <v>90</v>
      </c>
      <c r="D54" s="16">
        <v>1</v>
      </c>
      <c r="E54" s="16">
        <v>88</v>
      </c>
      <c r="F54" s="16">
        <v>2</v>
      </c>
      <c r="G54" s="16">
        <v>80</v>
      </c>
      <c r="H54" s="16">
        <v>0</v>
      </c>
      <c r="I54" s="16">
        <v>83</v>
      </c>
      <c r="J54" s="16">
        <v>1</v>
      </c>
      <c r="K54" s="16">
        <v>78</v>
      </c>
      <c r="L54" s="16">
        <v>2</v>
      </c>
      <c r="M54" s="16"/>
      <c r="N54" s="16"/>
      <c r="O54" s="2"/>
      <c r="P54" s="2"/>
      <c r="Q54" s="2"/>
      <c r="R54" s="2"/>
      <c r="S54" s="9">
        <f t="shared" si="2"/>
        <v>84.166666666666671</v>
      </c>
      <c r="T54" s="13">
        <f t="shared" si="0"/>
        <v>6</v>
      </c>
      <c r="U54" s="11"/>
      <c r="V54" s="9">
        <v>79.3</v>
      </c>
      <c r="W54" s="11"/>
      <c r="X54" s="23">
        <f t="shared" si="1"/>
        <v>81.24666666666667</v>
      </c>
      <c r="Y54" s="8"/>
      <c r="Z54" s="8"/>
      <c r="AA54" s="8"/>
      <c r="AB54" s="8"/>
      <c r="AC54" s="8"/>
    </row>
    <row r="55" spans="1:29">
      <c r="A55" s="30"/>
      <c r="B55" s="8">
        <v>208606</v>
      </c>
      <c r="C55" s="11">
        <v>87</v>
      </c>
      <c r="D55" s="20">
        <v>1</v>
      </c>
      <c r="E55" s="20">
        <v>69</v>
      </c>
      <c r="F55" s="20">
        <v>2</v>
      </c>
      <c r="G55" s="20">
        <v>78</v>
      </c>
      <c r="H55" s="20">
        <v>1</v>
      </c>
      <c r="I55" s="20">
        <v>86</v>
      </c>
      <c r="J55" s="20">
        <v>2</v>
      </c>
      <c r="K55" s="20">
        <v>83</v>
      </c>
      <c r="L55" s="20">
        <v>2</v>
      </c>
      <c r="M55" s="20"/>
      <c r="N55" s="20"/>
      <c r="O55" s="11"/>
      <c r="P55" s="11"/>
      <c r="Q55" s="11"/>
      <c r="R55" s="11"/>
      <c r="S55" s="9">
        <f>(C55*D55+E55*F55+G55*H55+I55*J55+K55*L55+M55*N55+O55*P55+Q55*R55)/T55</f>
        <v>80.125</v>
      </c>
      <c r="T55" s="13">
        <f t="shared" si="0"/>
        <v>8</v>
      </c>
      <c r="U55" s="11"/>
      <c r="V55" s="9">
        <v>83.1</v>
      </c>
      <c r="W55" s="11"/>
      <c r="X55" s="23">
        <f t="shared" si="1"/>
        <v>81.91</v>
      </c>
      <c r="Y55" s="8"/>
      <c r="Z55" s="8"/>
      <c r="AA55" s="8"/>
      <c r="AB55" s="8"/>
      <c r="AC55" s="8"/>
    </row>
    <row r="56" spans="1:29">
      <c r="A56" s="30"/>
      <c r="B56" s="8">
        <v>208607</v>
      </c>
      <c r="C56" s="11">
        <v>87</v>
      </c>
      <c r="D56" s="20">
        <v>1</v>
      </c>
      <c r="E56" s="20">
        <v>83</v>
      </c>
      <c r="F56" s="20">
        <v>2</v>
      </c>
      <c r="G56" s="20">
        <v>81</v>
      </c>
      <c r="H56" s="20">
        <v>1</v>
      </c>
      <c r="I56" s="20">
        <v>82</v>
      </c>
      <c r="J56" s="20">
        <v>1</v>
      </c>
      <c r="K56" s="20">
        <v>74</v>
      </c>
      <c r="L56" s="20">
        <v>2</v>
      </c>
      <c r="M56" s="20">
        <v>79</v>
      </c>
      <c r="N56" s="20">
        <v>2</v>
      </c>
      <c r="O56" s="11"/>
      <c r="P56" s="11"/>
      <c r="Q56" s="11"/>
      <c r="R56" s="11"/>
      <c r="S56" s="9">
        <f t="shared" si="2"/>
        <v>80.222222222222229</v>
      </c>
      <c r="T56" s="13">
        <f t="shared" si="0"/>
        <v>9</v>
      </c>
      <c r="U56" s="11"/>
      <c r="V56" s="9">
        <v>80.19</v>
      </c>
      <c r="W56" s="11"/>
      <c r="X56" s="23">
        <f t="shared" si="1"/>
        <v>80.202888888888893</v>
      </c>
      <c r="Y56" s="8"/>
      <c r="Z56" s="8"/>
      <c r="AA56" s="8"/>
      <c r="AB56" s="8"/>
      <c r="AC56" s="8"/>
    </row>
    <row r="57" spans="1:29">
      <c r="A57" s="30"/>
      <c r="B57" s="8">
        <v>208608</v>
      </c>
      <c r="C57" s="11">
        <v>84</v>
      </c>
      <c r="D57" s="20">
        <v>1</v>
      </c>
      <c r="E57" s="20">
        <v>77</v>
      </c>
      <c r="F57" s="20">
        <v>2</v>
      </c>
      <c r="G57" s="20">
        <v>-1</v>
      </c>
      <c r="H57" s="20">
        <v>0</v>
      </c>
      <c r="I57" s="20">
        <v>80</v>
      </c>
      <c r="J57" s="20">
        <v>2</v>
      </c>
      <c r="K57" s="20">
        <v>82</v>
      </c>
      <c r="L57" s="20">
        <v>0</v>
      </c>
      <c r="M57" s="20">
        <v>79</v>
      </c>
      <c r="N57" s="20">
        <v>1</v>
      </c>
      <c r="O57" s="11"/>
      <c r="P57" s="11"/>
      <c r="Q57" s="11"/>
      <c r="R57" s="11"/>
      <c r="S57" s="9">
        <f t="shared" si="2"/>
        <v>79.5</v>
      </c>
      <c r="T57" s="13">
        <f t="shared" si="0"/>
        <v>6</v>
      </c>
      <c r="U57" s="11"/>
      <c r="V57" s="9">
        <v>80.599999999999994</v>
      </c>
      <c r="W57" s="11"/>
      <c r="X57" s="23">
        <f t="shared" si="1"/>
        <v>80.16</v>
      </c>
      <c r="Y57" s="8"/>
      <c r="Z57" s="8"/>
      <c r="AA57" s="8"/>
      <c r="AB57" s="8"/>
      <c r="AC57" s="8"/>
    </row>
    <row r="58" spans="1:29">
      <c r="A58" s="30"/>
      <c r="B58" s="8">
        <v>208609</v>
      </c>
      <c r="C58" s="11">
        <v>72</v>
      </c>
      <c r="D58" s="20">
        <v>1</v>
      </c>
      <c r="E58" s="20">
        <v>79</v>
      </c>
      <c r="F58" s="20">
        <v>2</v>
      </c>
      <c r="G58" s="20">
        <v>81</v>
      </c>
      <c r="H58" s="20">
        <v>0</v>
      </c>
      <c r="I58" s="20">
        <v>79</v>
      </c>
      <c r="J58" s="20">
        <v>0</v>
      </c>
      <c r="K58" s="20">
        <v>78</v>
      </c>
      <c r="L58" s="20">
        <v>1</v>
      </c>
      <c r="M58" s="20">
        <v>76</v>
      </c>
      <c r="N58" s="20">
        <v>2</v>
      </c>
      <c r="O58" s="11"/>
      <c r="P58" s="11"/>
      <c r="Q58" s="11"/>
      <c r="R58" s="11"/>
      <c r="S58" s="9">
        <f t="shared" si="2"/>
        <v>76.666666666666671</v>
      </c>
      <c r="T58" s="13">
        <f t="shared" si="0"/>
        <v>6</v>
      </c>
      <c r="U58" s="11"/>
      <c r="V58" s="9">
        <v>82.67</v>
      </c>
      <c r="W58" s="11"/>
      <c r="X58" s="23">
        <f t="shared" si="1"/>
        <v>80.268666666666661</v>
      </c>
      <c r="Y58" s="8"/>
      <c r="Z58" s="8"/>
      <c r="AA58" s="8"/>
      <c r="AB58" s="8"/>
      <c r="AC58" s="8"/>
    </row>
    <row r="59" spans="1:29">
      <c r="A59" s="30"/>
      <c r="B59" s="8">
        <v>208610</v>
      </c>
      <c r="C59" s="11">
        <v>72</v>
      </c>
      <c r="D59" s="20">
        <v>1</v>
      </c>
      <c r="E59" s="20">
        <v>81</v>
      </c>
      <c r="F59" s="20">
        <v>2</v>
      </c>
      <c r="G59" s="20">
        <v>83</v>
      </c>
      <c r="H59" s="20">
        <v>1</v>
      </c>
      <c r="I59" s="20">
        <v>84</v>
      </c>
      <c r="J59" s="20">
        <v>3</v>
      </c>
      <c r="K59" s="20"/>
      <c r="L59" s="20"/>
      <c r="M59" s="20"/>
      <c r="N59" s="20"/>
      <c r="O59" s="11"/>
      <c r="P59" s="11"/>
      <c r="Q59" s="11"/>
      <c r="R59" s="11"/>
      <c r="S59" s="9">
        <f t="shared" si="2"/>
        <v>81.285714285714292</v>
      </c>
      <c r="T59" s="13">
        <f t="shared" si="0"/>
        <v>7</v>
      </c>
      <c r="U59" s="11"/>
      <c r="V59" s="9">
        <v>80.44</v>
      </c>
      <c r="W59" s="11"/>
      <c r="X59" s="23">
        <f t="shared" si="1"/>
        <v>80.778285714285715</v>
      </c>
      <c r="Y59" s="8"/>
      <c r="Z59" s="8"/>
      <c r="AA59" s="8"/>
      <c r="AB59" s="8"/>
      <c r="AC59" s="8"/>
    </row>
    <row r="60" spans="1:29">
      <c r="A60" s="30"/>
      <c r="B60" s="8">
        <v>208611</v>
      </c>
      <c r="C60" s="11">
        <v>92</v>
      </c>
      <c r="D60" s="20">
        <v>1</v>
      </c>
      <c r="E60" s="20">
        <v>78</v>
      </c>
      <c r="F60" s="20">
        <v>2</v>
      </c>
      <c r="G60" s="20">
        <v>77</v>
      </c>
      <c r="H60" s="20">
        <v>0</v>
      </c>
      <c r="I60" s="20">
        <v>81</v>
      </c>
      <c r="J60" s="20">
        <v>1</v>
      </c>
      <c r="K60" s="20">
        <v>84</v>
      </c>
      <c r="L60" s="20">
        <v>3</v>
      </c>
      <c r="M60" s="20"/>
      <c r="N60" s="20"/>
      <c r="O60" s="11"/>
      <c r="P60" s="11"/>
      <c r="Q60" s="11"/>
      <c r="R60" s="11"/>
      <c r="S60" s="9">
        <f>(C60*D60+E60*F60+G60*H60+I60*J60+K60*L60+M60*N60+O60*P60+Q60*R60)/T60</f>
        <v>83</v>
      </c>
      <c r="T60" s="13">
        <f t="shared" si="0"/>
        <v>7</v>
      </c>
      <c r="U60" s="11"/>
      <c r="V60" s="9">
        <v>80.44</v>
      </c>
      <c r="W60" s="11"/>
      <c r="X60" s="23">
        <f t="shared" si="1"/>
        <v>81.463999999999999</v>
      </c>
      <c r="Y60" s="8"/>
      <c r="Z60" s="8"/>
      <c r="AA60" s="8"/>
      <c r="AB60" s="8"/>
      <c r="AC60" s="8"/>
    </row>
    <row r="61" spans="1:29">
      <c r="A61" s="30"/>
      <c r="B61" s="8">
        <v>208612</v>
      </c>
      <c r="C61" s="11">
        <v>72</v>
      </c>
      <c r="D61" s="20">
        <v>1</v>
      </c>
      <c r="E61" s="20">
        <v>83</v>
      </c>
      <c r="F61" s="20">
        <v>2</v>
      </c>
      <c r="G61" s="20">
        <v>77</v>
      </c>
      <c r="H61" s="20">
        <v>2</v>
      </c>
      <c r="I61" s="20">
        <v>80</v>
      </c>
      <c r="J61" s="20">
        <v>1</v>
      </c>
      <c r="K61" s="20"/>
      <c r="L61" s="20"/>
      <c r="M61" s="20"/>
      <c r="N61" s="20"/>
      <c r="O61" s="11"/>
      <c r="P61" s="11"/>
      <c r="Q61" s="11"/>
      <c r="R61" s="11"/>
      <c r="S61" s="9">
        <f t="shared" si="2"/>
        <v>78.666666666666671</v>
      </c>
      <c r="T61" s="13">
        <f t="shared" si="0"/>
        <v>6</v>
      </c>
      <c r="U61" s="11"/>
      <c r="V61" s="9">
        <v>79.400000000000006</v>
      </c>
      <c r="W61" s="11"/>
      <c r="X61" s="23">
        <f t="shared" si="1"/>
        <v>79.106666666666669</v>
      </c>
      <c r="Y61" s="8"/>
      <c r="Z61" s="8"/>
      <c r="AA61" s="8"/>
      <c r="AB61" s="8"/>
      <c r="AC61" s="8"/>
    </row>
    <row r="62" spans="1:29">
      <c r="A62" s="30"/>
      <c r="B62" s="8">
        <v>208613</v>
      </c>
      <c r="C62" s="11">
        <v>82</v>
      </c>
      <c r="D62" s="20">
        <v>1</v>
      </c>
      <c r="E62" s="20">
        <v>54</v>
      </c>
      <c r="F62" s="20">
        <v>2</v>
      </c>
      <c r="G62" s="20">
        <v>81</v>
      </c>
      <c r="H62" s="20">
        <v>2</v>
      </c>
      <c r="I62" s="20">
        <v>77</v>
      </c>
      <c r="J62" s="20">
        <v>1</v>
      </c>
      <c r="K62" s="20"/>
      <c r="L62" s="20"/>
      <c r="M62" s="20"/>
      <c r="N62" s="20"/>
      <c r="O62" s="11"/>
      <c r="P62" s="11"/>
      <c r="Q62" s="11"/>
      <c r="R62" s="11"/>
      <c r="S62" s="9">
        <f t="shared" si="2"/>
        <v>71.5</v>
      </c>
      <c r="T62" s="13">
        <f t="shared" si="0"/>
        <v>6</v>
      </c>
      <c r="U62" s="11"/>
      <c r="V62" s="9">
        <v>77.3</v>
      </c>
      <c r="W62" s="11"/>
      <c r="X62" s="23">
        <f t="shared" si="1"/>
        <v>74.97999999999999</v>
      </c>
      <c r="Y62" s="8"/>
      <c r="Z62" s="8"/>
      <c r="AA62" s="8"/>
      <c r="AB62" s="8"/>
      <c r="AC62" s="8"/>
    </row>
    <row r="63" spans="1:29">
      <c r="A63" s="30"/>
      <c r="B63" s="8">
        <v>208614</v>
      </c>
      <c r="C63" s="11">
        <v>57</v>
      </c>
      <c r="D63" s="20">
        <v>1</v>
      </c>
      <c r="E63" s="20">
        <v>84</v>
      </c>
      <c r="F63" s="20">
        <v>2</v>
      </c>
      <c r="G63" s="20">
        <v>84</v>
      </c>
      <c r="H63" s="20">
        <v>2</v>
      </c>
      <c r="I63" s="20">
        <v>79</v>
      </c>
      <c r="J63" s="20">
        <v>0</v>
      </c>
      <c r="K63" s="20">
        <v>78</v>
      </c>
      <c r="L63" s="20">
        <v>1</v>
      </c>
      <c r="M63" s="20"/>
      <c r="N63" s="20"/>
      <c r="O63" s="11"/>
      <c r="P63" s="11"/>
      <c r="Q63" s="11"/>
      <c r="R63" s="11"/>
      <c r="S63" s="9">
        <f t="shared" si="2"/>
        <v>78.5</v>
      </c>
      <c r="T63" s="13">
        <f t="shared" si="0"/>
        <v>6</v>
      </c>
      <c r="U63" s="11"/>
      <c r="V63" s="9">
        <v>80.7</v>
      </c>
      <c r="W63" s="11"/>
      <c r="X63" s="23">
        <f t="shared" si="1"/>
        <v>79.820000000000007</v>
      </c>
      <c r="Y63" s="8"/>
      <c r="Z63" s="8"/>
      <c r="AA63" s="8"/>
      <c r="AB63" s="8"/>
      <c r="AC63" s="8"/>
    </row>
    <row r="64" spans="1:29">
      <c r="A64" s="30"/>
      <c r="B64" s="8">
        <v>208615</v>
      </c>
      <c r="C64" s="11">
        <v>84</v>
      </c>
      <c r="D64" s="20">
        <v>1</v>
      </c>
      <c r="E64" s="20">
        <v>85</v>
      </c>
      <c r="F64" s="20">
        <v>2</v>
      </c>
      <c r="G64" s="20">
        <v>80</v>
      </c>
      <c r="H64" s="20">
        <v>2</v>
      </c>
      <c r="I64" s="20">
        <v>81</v>
      </c>
      <c r="J64" s="20">
        <v>0</v>
      </c>
      <c r="K64" s="20">
        <v>82</v>
      </c>
      <c r="L64" s="20">
        <v>1</v>
      </c>
      <c r="M64" s="20">
        <v>80</v>
      </c>
      <c r="N64" s="20">
        <v>2</v>
      </c>
      <c r="O64" s="11">
        <v>82</v>
      </c>
      <c r="P64" s="11">
        <v>3</v>
      </c>
      <c r="Q64" s="11"/>
      <c r="R64" s="11"/>
      <c r="S64" s="9">
        <f t="shared" si="2"/>
        <v>82</v>
      </c>
      <c r="T64" s="13">
        <f t="shared" si="0"/>
        <v>11</v>
      </c>
      <c r="U64" s="11"/>
      <c r="V64" s="9">
        <v>77</v>
      </c>
      <c r="W64" s="11"/>
      <c r="X64" s="23">
        <f t="shared" si="1"/>
        <v>79</v>
      </c>
      <c r="Y64" s="8"/>
      <c r="Z64" s="8"/>
      <c r="AA64" s="8"/>
      <c r="AB64" s="8"/>
      <c r="AC64" s="8"/>
    </row>
    <row r="65" spans="1:29">
      <c r="A65" s="30"/>
      <c r="B65" s="8">
        <v>208617</v>
      </c>
      <c r="C65" s="11">
        <v>84</v>
      </c>
      <c r="D65" s="20">
        <v>1</v>
      </c>
      <c r="E65" s="20">
        <v>87</v>
      </c>
      <c r="F65" s="20">
        <v>2</v>
      </c>
      <c r="G65" s="20">
        <v>78</v>
      </c>
      <c r="H65" s="20">
        <v>1</v>
      </c>
      <c r="I65" s="20">
        <v>82</v>
      </c>
      <c r="J65" s="20">
        <v>1</v>
      </c>
      <c r="K65" s="20">
        <v>84</v>
      </c>
      <c r="L65" s="20">
        <v>2</v>
      </c>
      <c r="M65" s="20">
        <v>87</v>
      </c>
      <c r="N65" s="20">
        <v>2</v>
      </c>
      <c r="O65" s="11">
        <v>83</v>
      </c>
      <c r="P65" s="11">
        <v>3</v>
      </c>
      <c r="Q65" s="11"/>
      <c r="R65" s="11"/>
      <c r="S65" s="9">
        <f t="shared" si="2"/>
        <v>84.083333333333329</v>
      </c>
      <c r="T65" s="13">
        <f t="shared" si="0"/>
        <v>12</v>
      </c>
      <c r="U65" s="11"/>
      <c r="V65" s="9">
        <v>85.56</v>
      </c>
      <c r="W65" s="11"/>
      <c r="X65" s="23">
        <f t="shared" si="1"/>
        <v>84.969333333333338</v>
      </c>
      <c r="Y65" s="8"/>
      <c r="Z65" s="8"/>
      <c r="AA65" s="8"/>
      <c r="AB65" s="8"/>
      <c r="AC65" s="8"/>
    </row>
    <row r="66" spans="1:29">
      <c r="A66" s="30"/>
      <c r="B66" s="11">
        <v>208618</v>
      </c>
      <c r="C66" s="11">
        <v>72</v>
      </c>
      <c r="D66" s="20">
        <v>1</v>
      </c>
      <c r="E66" s="20">
        <v>83</v>
      </c>
      <c r="F66" s="20">
        <v>2</v>
      </c>
      <c r="G66" s="20">
        <v>40</v>
      </c>
      <c r="H66" s="20">
        <v>0</v>
      </c>
      <c r="I66" s="20">
        <v>82</v>
      </c>
      <c r="J66" s="20">
        <v>0</v>
      </c>
      <c r="K66" s="20">
        <v>77</v>
      </c>
      <c r="L66" s="20">
        <v>1</v>
      </c>
      <c r="M66" s="20">
        <v>78</v>
      </c>
      <c r="N66" s="20">
        <v>2</v>
      </c>
      <c r="O66" s="11"/>
      <c r="P66" s="11"/>
      <c r="Q66" s="11"/>
      <c r="R66" s="11"/>
      <c r="S66" s="9">
        <f t="shared" si="2"/>
        <v>78.5</v>
      </c>
      <c r="T66" s="13">
        <f t="shared" si="0"/>
        <v>6</v>
      </c>
      <c r="U66" s="11"/>
      <c r="V66" s="9">
        <v>83.69</v>
      </c>
      <c r="W66" s="11"/>
      <c r="X66" s="23">
        <f t="shared" si="1"/>
        <v>81.614000000000004</v>
      </c>
      <c r="Y66" s="8"/>
      <c r="Z66" s="8"/>
      <c r="AA66" s="8"/>
      <c r="AB66" s="8"/>
      <c r="AC66" s="8"/>
    </row>
    <row r="67" spans="1:29">
      <c r="A67" s="30"/>
      <c r="B67" s="11">
        <v>208619</v>
      </c>
      <c r="C67" s="11">
        <v>85</v>
      </c>
      <c r="D67" s="20">
        <v>1</v>
      </c>
      <c r="E67" s="20">
        <v>77</v>
      </c>
      <c r="F67" s="20">
        <v>2</v>
      </c>
      <c r="G67" s="20">
        <v>62</v>
      </c>
      <c r="H67" s="20">
        <v>0</v>
      </c>
      <c r="I67" s="20">
        <v>82</v>
      </c>
      <c r="J67" s="20">
        <v>1</v>
      </c>
      <c r="K67" s="20">
        <v>82</v>
      </c>
      <c r="L67" s="20">
        <v>0</v>
      </c>
      <c r="M67" s="20">
        <v>82</v>
      </c>
      <c r="N67" s="20">
        <v>3</v>
      </c>
      <c r="O67" s="11"/>
      <c r="P67" s="11"/>
      <c r="Q67" s="11"/>
      <c r="R67" s="11"/>
      <c r="S67" s="9">
        <f t="shared" si="2"/>
        <v>81</v>
      </c>
      <c r="T67" s="13">
        <f t="shared" si="0"/>
        <v>7</v>
      </c>
      <c r="U67" s="11"/>
      <c r="V67" s="9">
        <v>77.7</v>
      </c>
      <c r="W67" s="11"/>
      <c r="X67" s="23">
        <f t="shared" si="1"/>
        <v>79.02</v>
      </c>
      <c r="Y67" s="8"/>
      <c r="Z67" s="8"/>
      <c r="AA67" s="8"/>
      <c r="AB67" s="8"/>
      <c r="AC67" s="8"/>
    </row>
    <row r="68" spans="1:29">
      <c r="A68" s="30"/>
      <c r="B68" s="11">
        <v>208620</v>
      </c>
      <c r="C68" s="11">
        <v>72</v>
      </c>
      <c r="D68" s="20">
        <v>1</v>
      </c>
      <c r="E68" s="20">
        <v>76</v>
      </c>
      <c r="F68" s="20">
        <v>1</v>
      </c>
      <c r="G68" s="20">
        <v>79</v>
      </c>
      <c r="H68" s="20">
        <v>3</v>
      </c>
      <c r="I68" s="20">
        <v>78</v>
      </c>
      <c r="J68" s="20">
        <v>0</v>
      </c>
      <c r="K68" s="20"/>
      <c r="L68" s="20"/>
      <c r="M68" s="20"/>
      <c r="N68" s="20"/>
      <c r="O68" s="11"/>
      <c r="P68" s="11"/>
      <c r="Q68" s="11"/>
      <c r="R68" s="11"/>
      <c r="S68" s="9">
        <f t="shared" ref="S68:S73" si="3">(C68*D68+E68*F68+G68*H68+I68*J68+K68*L68+M68*N68+O68*P68+Q68*R68)/T68</f>
        <v>77</v>
      </c>
      <c r="T68" s="13">
        <f t="shared" ref="T68:T73" si="4">D68+F68+H68+J68+L68+N68+P68+R68</f>
        <v>5</v>
      </c>
      <c r="U68" s="11"/>
      <c r="V68" s="9">
        <v>79.23</v>
      </c>
      <c r="W68" s="11"/>
      <c r="X68" s="23">
        <f t="shared" ref="X68:X82" si="5">0.6*V68+0.4*S68</f>
        <v>78.338000000000008</v>
      </c>
      <c r="Y68" s="8"/>
      <c r="Z68" s="8"/>
      <c r="AA68" s="8"/>
      <c r="AB68" s="8"/>
      <c r="AC68" s="8"/>
    </row>
    <row r="69" spans="1:29">
      <c r="A69" s="30"/>
      <c r="B69" s="11">
        <v>208621</v>
      </c>
      <c r="C69" s="11">
        <v>84</v>
      </c>
      <c r="D69" s="20">
        <v>1</v>
      </c>
      <c r="E69" s="20">
        <v>83</v>
      </c>
      <c r="F69" s="20">
        <v>2</v>
      </c>
      <c r="G69" s="20">
        <v>86</v>
      </c>
      <c r="H69" s="20">
        <v>2</v>
      </c>
      <c r="I69" s="20">
        <v>79</v>
      </c>
      <c r="J69" s="20">
        <v>1</v>
      </c>
      <c r="K69" s="20"/>
      <c r="L69" s="20"/>
      <c r="M69" s="20"/>
      <c r="N69" s="20"/>
      <c r="O69" s="11"/>
      <c r="P69" s="11"/>
      <c r="Q69" s="11"/>
      <c r="R69" s="11"/>
      <c r="S69" s="9">
        <f t="shared" si="3"/>
        <v>83.5</v>
      </c>
      <c r="T69" s="13">
        <f t="shared" si="4"/>
        <v>6</v>
      </c>
      <c r="U69" s="11"/>
      <c r="V69" s="9">
        <v>81</v>
      </c>
      <c r="W69" s="11"/>
      <c r="X69" s="23">
        <f t="shared" si="5"/>
        <v>82</v>
      </c>
      <c r="Y69" s="8"/>
      <c r="Z69" s="8"/>
      <c r="AA69" s="8"/>
      <c r="AB69" s="8"/>
      <c r="AC69" s="8"/>
    </row>
    <row r="70" spans="1:29">
      <c r="A70" s="30"/>
      <c r="B70" s="11">
        <v>208622</v>
      </c>
      <c r="C70" s="11">
        <v>86</v>
      </c>
      <c r="D70" s="20">
        <v>2</v>
      </c>
      <c r="E70" s="20">
        <v>83</v>
      </c>
      <c r="F70" s="20">
        <v>1</v>
      </c>
      <c r="G70" s="20">
        <v>77</v>
      </c>
      <c r="H70" s="20">
        <v>2</v>
      </c>
      <c r="I70" s="20"/>
      <c r="J70" s="20"/>
      <c r="K70" s="20"/>
      <c r="L70" s="20"/>
      <c r="M70" s="20"/>
      <c r="N70" s="20"/>
      <c r="O70" s="11"/>
      <c r="P70" s="11"/>
      <c r="Q70" s="11"/>
      <c r="R70" s="11"/>
      <c r="S70" s="9">
        <f t="shared" si="3"/>
        <v>81.8</v>
      </c>
      <c r="T70" s="13">
        <f t="shared" si="4"/>
        <v>5</v>
      </c>
      <c r="U70" s="11"/>
      <c r="V70" s="9">
        <v>79.56</v>
      </c>
      <c r="W70" s="11"/>
      <c r="X70" s="23">
        <f t="shared" si="5"/>
        <v>80.455999999999989</v>
      </c>
      <c r="Y70" s="8"/>
      <c r="Z70" s="8"/>
      <c r="AA70" s="8"/>
      <c r="AB70" s="8"/>
      <c r="AC70" s="8"/>
    </row>
    <row r="71" spans="1:29">
      <c r="A71" s="30"/>
      <c r="B71" s="11">
        <v>208623</v>
      </c>
      <c r="C71" s="11">
        <v>79</v>
      </c>
      <c r="D71" s="20">
        <v>2</v>
      </c>
      <c r="E71" s="20">
        <v>80</v>
      </c>
      <c r="F71" s="20">
        <v>1</v>
      </c>
      <c r="G71" s="20">
        <v>80</v>
      </c>
      <c r="H71" s="20">
        <v>2</v>
      </c>
      <c r="I71" s="20">
        <v>77</v>
      </c>
      <c r="J71" s="20">
        <v>2</v>
      </c>
      <c r="K71" s="20"/>
      <c r="L71" s="20"/>
      <c r="M71" s="20"/>
      <c r="N71" s="20"/>
      <c r="O71" s="11"/>
      <c r="P71" s="11"/>
      <c r="Q71" s="11"/>
      <c r="R71" s="11"/>
      <c r="S71" s="9">
        <f t="shared" si="3"/>
        <v>78.857142857142861</v>
      </c>
      <c r="T71" s="13">
        <f t="shared" si="4"/>
        <v>7</v>
      </c>
      <c r="U71" s="11"/>
      <c r="V71" s="9">
        <v>77.25</v>
      </c>
      <c r="W71" s="11"/>
      <c r="X71" s="23">
        <f t="shared" si="5"/>
        <v>77.892857142857139</v>
      </c>
      <c r="Y71" s="12"/>
      <c r="Z71" s="12"/>
      <c r="AA71" s="12"/>
      <c r="AB71" s="12"/>
      <c r="AC71" s="12"/>
    </row>
    <row r="72" spans="1:29">
      <c r="A72" s="30"/>
      <c r="B72" s="11">
        <v>208624</v>
      </c>
      <c r="C72" s="11">
        <v>85</v>
      </c>
      <c r="D72" s="20">
        <v>2</v>
      </c>
      <c r="E72" s="20">
        <v>83</v>
      </c>
      <c r="F72" s="20">
        <v>1</v>
      </c>
      <c r="G72" s="20">
        <v>82</v>
      </c>
      <c r="H72" s="20">
        <v>2</v>
      </c>
      <c r="I72" s="20">
        <v>83</v>
      </c>
      <c r="J72" s="20">
        <v>2</v>
      </c>
      <c r="K72" s="20">
        <v>75</v>
      </c>
      <c r="L72" s="20">
        <v>2</v>
      </c>
      <c r="M72" s="20"/>
      <c r="N72" s="20"/>
      <c r="O72" s="11"/>
      <c r="P72" s="11"/>
      <c r="Q72" s="11"/>
      <c r="R72" s="11"/>
      <c r="S72" s="9">
        <f t="shared" si="3"/>
        <v>81.444444444444443</v>
      </c>
      <c r="T72" s="13">
        <f t="shared" si="4"/>
        <v>9</v>
      </c>
      <c r="U72" s="11"/>
      <c r="V72" s="9">
        <v>79</v>
      </c>
      <c r="W72" s="11"/>
      <c r="X72" s="23">
        <f t="shared" si="5"/>
        <v>79.977777777777774</v>
      </c>
      <c r="Y72" s="12"/>
      <c r="Z72" s="12"/>
      <c r="AA72" s="12"/>
      <c r="AB72" s="12"/>
      <c r="AC72" s="12"/>
    </row>
    <row r="73" spans="1:29">
      <c r="A73" s="30"/>
      <c r="B73" s="11">
        <v>208625</v>
      </c>
      <c r="C73" s="11">
        <v>75</v>
      </c>
      <c r="D73" s="20">
        <v>0.5</v>
      </c>
      <c r="E73" s="20">
        <v>81</v>
      </c>
      <c r="F73" s="20">
        <v>1</v>
      </c>
      <c r="G73" s="20">
        <v>78</v>
      </c>
      <c r="H73" s="20">
        <v>1</v>
      </c>
      <c r="I73" s="20">
        <v>84</v>
      </c>
      <c r="J73" s="20">
        <v>2</v>
      </c>
      <c r="K73" s="20"/>
      <c r="L73" s="20"/>
      <c r="M73" s="20"/>
      <c r="N73" s="20"/>
      <c r="O73" s="11"/>
      <c r="P73" s="11"/>
      <c r="Q73" s="11"/>
      <c r="R73" s="11"/>
      <c r="S73" s="9">
        <f t="shared" si="3"/>
        <v>81</v>
      </c>
      <c r="T73" s="13">
        <f t="shared" si="4"/>
        <v>4.5</v>
      </c>
      <c r="U73" s="11"/>
      <c r="V73" s="9">
        <v>77.56</v>
      </c>
      <c r="W73" s="11"/>
      <c r="X73" s="23">
        <f t="shared" si="5"/>
        <v>78.936000000000007</v>
      </c>
      <c r="Y73" s="8"/>
      <c r="Z73" s="8"/>
      <c r="AA73" s="8"/>
      <c r="AB73" s="8"/>
      <c r="AC73" s="8"/>
    </row>
    <row r="74" spans="1:29" s="28" customFormat="1">
      <c r="A74" s="30"/>
      <c r="B74" s="24">
        <v>208627</v>
      </c>
      <c r="C74" s="24">
        <v>83</v>
      </c>
      <c r="D74" s="7">
        <v>2</v>
      </c>
      <c r="E74" s="7">
        <v>83</v>
      </c>
      <c r="F74" s="7">
        <v>1</v>
      </c>
      <c r="G74" s="7">
        <v>78</v>
      </c>
      <c r="H74" s="7">
        <v>1</v>
      </c>
      <c r="I74" s="7">
        <v>77</v>
      </c>
      <c r="J74" s="7">
        <v>2</v>
      </c>
      <c r="K74" s="7">
        <v>79</v>
      </c>
      <c r="L74" s="7">
        <v>3</v>
      </c>
      <c r="M74" s="7"/>
      <c r="N74" s="7"/>
      <c r="O74" s="24"/>
      <c r="P74" s="24"/>
      <c r="Q74" s="24"/>
      <c r="R74" s="24"/>
      <c r="S74" s="25">
        <f>(C74*D74+E74*F74+G74*H74+I74*J74+K74*L74+M74*N74+O74*P74+Q74*R74)/T74</f>
        <v>79.777777777777771</v>
      </c>
      <c r="T74" s="26">
        <f>D74+F74+H74+J74+L74+N74+P74+R74</f>
        <v>9</v>
      </c>
      <c r="U74" s="24"/>
      <c r="V74" s="25">
        <v>77</v>
      </c>
      <c r="W74" s="24"/>
      <c r="X74" s="27">
        <f t="shared" si="5"/>
        <v>78.111111111111114</v>
      </c>
      <c r="Y74" s="2"/>
      <c r="Z74" s="2"/>
      <c r="AA74" s="2"/>
      <c r="AB74" s="2"/>
      <c r="AC74" s="2"/>
    </row>
    <row r="75" spans="1:29" s="28" customFormat="1">
      <c r="A75" s="30"/>
      <c r="B75" s="24">
        <v>208628</v>
      </c>
      <c r="C75" s="24">
        <v>86</v>
      </c>
      <c r="D75" s="7">
        <v>1</v>
      </c>
      <c r="E75" s="7">
        <v>78</v>
      </c>
      <c r="F75" s="7">
        <v>2</v>
      </c>
      <c r="G75" s="7">
        <v>78</v>
      </c>
      <c r="H75" s="7">
        <v>1</v>
      </c>
      <c r="I75" s="7">
        <v>83</v>
      </c>
      <c r="J75" s="7">
        <v>2</v>
      </c>
      <c r="K75" s="7">
        <v>84</v>
      </c>
      <c r="L75" s="7">
        <v>3</v>
      </c>
      <c r="M75" s="7"/>
      <c r="N75" s="7"/>
      <c r="O75" s="24"/>
      <c r="P75" s="24"/>
      <c r="Q75" s="24"/>
      <c r="R75" s="24"/>
      <c r="S75" s="25">
        <f t="shared" ref="S75:S82" si="6">(C75*D75+E75*F75+G75*H75+I75*J75+K75*L75+M75*N75+O75*P75+Q75*R75)/T75</f>
        <v>82</v>
      </c>
      <c r="T75" s="26">
        <f t="shared" ref="T75:T82" si="7">D75+F75+H75+J75+L75+N75+P75+R75</f>
        <v>9</v>
      </c>
      <c r="U75" s="24"/>
      <c r="V75" s="25">
        <v>80.88</v>
      </c>
      <c r="W75" s="24"/>
      <c r="X75" s="27">
        <f t="shared" si="5"/>
        <v>81.328000000000003</v>
      </c>
      <c r="Y75" s="3"/>
      <c r="Z75" s="3"/>
      <c r="AA75" s="3"/>
      <c r="AB75" s="3"/>
      <c r="AC75" s="3"/>
    </row>
    <row r="76" spans="1:29" s="28" customFormat="1">
      <c r="A76" s="30"/>
      <c r="B76" s="24">
        <v>208629</v>
      </c>
      <c r="C76" s="24">
        <v>84</v>
      </c>
      <c r="D76" s="7">
        <v>1</v>
      </c>
      <c r="E76" s="7">
        <v>85</v>
      </c>
      <c r="F76" s="7">
        <v>2</v>
      </c>
      <c r="G76" s="7">
        <v>81</v>
      </c>
      <c r="H76" s="7">
        <v>2</v>
      </c>
      <c r="I76" s="7">
        <v>78</v>
      </c>
      <c r="J76" s="7">
        <v>1</v>
      </c>
      <c r="K76" s="7"/>
      <c r="L76" s="7"/>
      <c r="M76" s="7"/>
      <c r="N76" s="7"/>
      <c r="O76" s="24"/>
      <c r="P76" s="24"/>
      <c r="Q76" s="24"/>
      <c r="R76" s="24"/>
      <c r="S76" s="25">
        <f t="shared" si="6"/>
        <v>82.333333333333329</v>
      </c>
      <c r="T76" s="26">
        <f t="shared" si="7"/>
        <v>6</v>
      </c>
      <c r="U76" s="24"/>
      <c r="V76" s="25">
        <v>82.4</v>
      </c>
      <c r="W76" s="24"/>
      <c r="X76" s="27">
        <f t="shared" si="5"/>
        <v>82.373333333333335</v>
      </c>
      <c r="Y76" s="3"/>
      <c r="Z76" s="3"/>
      <c r="AA76" s="3"/>
      <c r="AB76" s="3"/>
      <c r="AC76" s="3"/>
    </row>
    <row r="77" spans="1:29" s="28" customFormat="1">
      <c r="A77" s="30"/>
      <c r="B77" s="24">
        <v>208630</v>
      </c>
      <c r="C77" s="24">
        <v>77</v>
      </c>
      <c r="D77" s="7">
        <v>1</v>
      </c>
      <c r="E77" s="7">
        <v>80</v>
      </c>
      <c r="F77" s="7">
        <v>2</v>
      </c>
      <c r="G77" s="7">
        <v>79</v>
      </c>
      <c r="H77" s="7">
        <v>2</v>
      </c>
      <c r="I77" s="7">
        <v>86</v>
      </c>
      <c r="J77" s="7">
        <v>2</v>
      </c>
      <c r="K77" s="7">
        <v>79</v>
      </c>
      <c r="L77" s="7">
        <v>1</v>
      </c>
      <c r="M77" s="7"/>
      <c r="N77" s="7"/>
      <c r="O77" s="24"/>
      <c r="P77" s="24"/>
      <c r="Q77" s="24"/>
      <c r="R77" s="24"/>
      <c r="S77" s="25">
        <f t="shared" si="6"/>
        <v>80.75</v>
      </c>
      <c r="T77" s="26">
        <f t="shared" si="7"/>
        <v>8</v>
      </c>
      <c r="U77" s="24"/>
      <c r="V77" s="25">
        <v>79.7</v>
      </c>
      <c r="W77" s="24"/>
      <c r="X77" s="27">
        <f t="shared" si="5"/>
        <v>80.12</v>
      </c>
      <c r="Y77" s="2"/>
      <c r="Z77" s="2"/>
      <c r="AA77" s="2"/>
      <c r="AB77" s="2"/>
      <c r="AC77" s="2"/>
    </row>
    <row r="78" spans="1:29" s="28" customFormat="1">
      <c r="A78" s="30"/>
      <c r="B78" s="24">
        <v>208631</v>
      </c>
      <c r="C78" s="24">
        <v>67</v>
      </c>
      <c r="D78" s="7">
        <v>1</v>
      </c>
      <c r="E78" s="7">
        <v>78</v>
      </c>
      <c r="F78" s="7">
        <v>2</v>
      </c>
      <c r="G78" s="7">
        <v>79</v>
      </c>
      <c r="H78" s="7">
        <v>1</v>
      </c>
      <c r="I78" s="7">
        <v>84</v>
      </c>
      <c r="J78" s="7">
        <v>2</v>
      </c>
      <c r="K78" s="7">
        <v>78</v>
      </c>
      <c r="L78" s="7">
        <v>3</v>
      </c>
      <c r="M78" s="7"/>
      <c r="N78" s="7"/>
      <c r="O78" s="24"/>
      <c r="P78" s="24"/>
      <c r="Q78" s="24"/>
      <c r="R78" s="24"/>
      <c r="S78" s="25">
        <f t="shared" si="6"/>
        <v>78.222222222222229</v>
      </c>
      <c r="T78" s="26">
        <f t="shared" si="7"/>
        <v>9</v>
      </c>
      <c r="U78" s="24"/>
      <c r="V78" s="25">
        <v>80.900000000000006</v>
      </c>
      <c r="W78" s="24"/>
      <c r="X78" s="27">
        <f t="shared" si="5"/>
        <v>79.828888888888883</v>
      </c>
      <c r="Y78" s="2"/>
      <c r="Z78" s="2"/>
      <c r="AA78" s="2"/>
      <c r="AB78" s="2"/>
      <c r="AC78" s="2"/>
    </row>
    <row r="79" spans="1:29" s="28" customFormat="1">
      <c r="A79" s="30"/>
      <c r="B79" s="24">
        <v>209057</v>
      </c>
      <c r="C79" s="24">
        <v>84</v>
      </c>
      <c r="D79" s="7">
        <v>1</v>
      </c>
      <c r="E79" s="7">
        <v>92</v>
      </c>
      <c r="F79" s="7">
        <v>2</v>
      </c>
      <c r="G79" s="7">
        <v>80</v>
      </c>
      <c r="H79" s="7">
        <v>0.5</v>
      </c>
      <c r="I79" s="7">
        <v>78</v>
      </c>
      <c r="J79" s="7">
        <v>3</v>
      </c>
      <c r="K79" s="7"/>
      <c r="L79" s="7"/>
      <c r="M79" s="7"/>
      <c r="N79" s="7"/>
      <c r="O79" s="24"/>
      <c r="P79" s="24"/>
      <c r="Q79" s="24"/>
      <c r="R79" s="24"/>
      <c r="S79" s="25">
        <f t="shared" si="6"/>
        <v>83.384615384615387</v>
      </c>
      <c r="T79" s="26">
        <f t="shared" si="7"/>
        <v>6.5</v>
      </c>
      <c r="U79" s="24"/>
      <c r="V79" s="25">
        <v>77</v>
      </c>
      <c r="W79" s="24"/>
      <c r="X79" s="27">
        <f t="shared" si="5"/>
        <v>79.553846153846152</v>
      </c>
      <c r="Y79" s="3"/>
      <c r="Z79" s="3"/>
      <c r="AA79" s="3"/>
      <c r="AB79" s="3"/>
      <c r="AC79" s="3"/>
    </row>
    <row r="80" spans="1:29" s="28" customFormat="1">
      <c r="A80" s="30"/>
      <c r="B80" s="24">
        <v>209062</v>
      </c>
      <c r="C80" s="24">
        <v>72</v>
      </c>
      <c r="D80" s="7">
        <v>2</v>
      </c>
      <c r="E80" s="7">
        <v>75</v>
      </c>
      <c r="F80" s="7">
        <v>0.5</v>
      </c>
      <c r="G80" s="7">
        <v>81</v>
      </c>
      <c r="H80" s="7">
        <v>1</v>
      </c>
      <c r="I80" s="7">
        <v>83</v>
      </c>
      <c r="J80" s="7">
        <v>2</v>
      </c>
      <c r="K80" s="7">
        <v>71</v>
      </c>
      <c r="L80" s="7">
        <v>3</v>
      </c>
      <c r="M80" s="7"/>
      <c r="N80" s="7"/>
      <c r="O80" s="24"/>
      <c r="P80" s="24"/>
      <c r="Q80" s="24"/>
      <c r="R80" s="24"/>
      <c r="S80" s="25">
        <f t="shared" si="6"/>
        <v>75.470588235294116</v>
      </c>
      <c r="T80" s="26">
        <f t="shared" si="7"/>
        <v>8.5</v>
      </c>
      <c r="U80" s="24"/>
      <c r="V80" s="25">
        <v>78.5</v>
      </c>
      <c r="W80" s="24"/>
      <c r="X80" s="27">
        <f t="shared" si="5"/>
        <v>77.288235294117641</v>
      </c>
      <c r="Y80" s="3"/>
      <c r="Z80" s="3"/>
      <c r="AA80" s="3"/>
      <c r="AB80" s="3"/>
      <c r="AC80" s="3"/>
    </row>
    <row r="81" spans="1:29" s="28" customFormat="1">
      <c r="A81" s="30"/>
      <c r="B81" s="24">
        <v>209065</v>
      </c>
      <c r="C81" s="24">
        <v>77</v>
      </c>
      <c r="D81" s="7">
        <v>1</v>
      </c>
      <c r="E81" s="7">
        <v>82</v>
      </c>
      <c r="F81" s="7">
        <v>2</v>
      </c>
      <c r="G81" s="7">
        <v>79</v>
      </c>
      <c r="H81" s="7">
        <v>0.5</v>
      </c>
      <c r="I81" s="7">
        <v>83</v>
      </c>
      <c r="J81" s="7">
        <v>1</v>
      </c>
      <c r="K81" s="7">
        <v>76</v>
      </c>
      <c r="L81" s="7">
        <v>2</v>
      </c>
      <c r="M81" s="7">
        <v>78</v>
      </c>
      <c r="N81" s="7">
        <v>2</v>
      </c>
      <c r="O81" s="24"/>
      <c r="P81" s="24"/>
      <c r="Q81" s="24"/>
      <c r="R81" s="24"/>
      <c r="S81" s="25">
        <f t="shared" si="6"/>
        <v>79</v>
      </c>
      <c r="T81" s="26">
        <f t="shared" si="7"/>
        <v>8.5</v>
      </c>
      <c r="U81" s="24"/>
      <c r="V81" s="25">
        <v>80</v>
      </c>
      <c r="W81" s="24"/>
      <c r="X81" s="27">
        <f t="shared" si="5"/>
        <v>79.599999999999994</v>
      </c>
      <c r="Y81" s="2"/>
      <c r="Z81" s="2"/>
      <c r="AA81" s="2"/>
      <c r="AB81" s="2"/>
      <c r="AC81" s="2"/>
    </row>
    <row r="82" spans="1:29" s="28" customFormat="1">
      <c r="A82" s="30"/>
      <c r="B82" s="24">
        <v>209069</v>
      </c>
      <c r="C82" s="24">
        <v>72</v>
      </c>
      <c r="D82" s="7">
        <v>1</v>
      </c>
      <c r="E82" s="7">
        <v>76</v>
      </c>
      <c r="F82" s="7">
        <v>2</v>
      </c>
      <c r="G82" s="7">
        <v>75</v>
      </c>
      <c r="H82" s="7">
        <v>0.5</v>
      </c>
      <c r="I82" s="7">
        <v>74</v>
      </c>
      <c r="J82" s="7">
        <v>1</v>
      </c>
      <c r="K82" s="7">
        <v>80</v>
      </c>
      <c r="L82" s="7">
        <v>2</v>
      </c>
      <c r="M82" s="7">
        <v>79</v>
      </c>
      <c r="N82" s="7">
        <v>2</v>
      </c>
      <c r="O82" s="24"/>
      <c r="P82" s="24"/>
      <c r="Q82" s="24"/>
      <c r="R82" s="24"/>
      <c r="S82" s="25">
        <f t="shared" si="6"/>
        <v>76.882352941176464</v>
      </c>
      <c r="T82" s="26">
        <f t="shared" si="7"/>
        <v>8.5</v>
      </c>
      <c r="U82" s="24"/>
      <c r="V82" s="25">
        <v>79</v>
      </c>
      <c r="W82" s="24"/>
      <c r="X82" s="27">
        <f t="shared" si="5"/>
        <v>78.152941176470591</v>
      </c>
      <c r="Y82" s="2"/>
      <c r="Z82" s="2"/>
      <c r="AA82" s="2"/>
      <c r="AB82" s="2"/>
      <c r="AC82" s="2"/>
    </row>
  </sheetData>
  <mergeCells count="15">
    <mergeCell ref="A3:A28"/>
    <mergeCell ref="A29:A82"/>
    <mergeCell ref="AA1:AA2"/>
    <mergeCell ref="AB1:AB2"/>
    <mergeCell ref="AC1:AC2"/>
    <mergeCell ref="V1:V2"/>
    <mergeCell ref="W1:W2"/>
    <mergeCell ref="X1:X2"/>
    <mergeCell ref="Y1:Y2"/>
    <mergeCell ref="Z1:Z2"/>
    <mergeCell ref="C1:R1"/>
    <mergeCell ref="B1:B2"/>
    <mergeCell ref="S1:S2"/>
    <mergeCell ref="T1:T2"/>
    <mergeCell ref="U1:U2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2021-10-13T05:40:51Z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